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OCUMENTACION B\Downloads\"/>
    </mc:Choice>
  </mc:AlternateContent>
  <xr:revisionPtr revIDLastSave="0" documentId="8_{340A37C5-0FD7-412D-A0D3-CCC8D95F5719}" xr6:coauthVersionLast="47" xr6:coauthVersionMax="47" xr10:uidLastSave="{00000000-0000-0000-0000-000000000000}"/>
  <bookViews>
    <workbookView xWindow="-120" yWindow="-120" windowWidth="15600" windowHeight="11160" xr2:uid="{E6C74067-052B-49AB-A573-77F806F235F3}"/>
  </bookViews>
  <sheets>
    <sheet name="2021-11" sheetId="13" r:id="rId1"/>
    <sheet name="2021-10" sheetId="12" r:id="rId2"/>
    <sheet name="2021-09" sheetId="11" r:id="rId3"/>
    <sheet name="2021-08" sheetId="10" r:id="rId4"/>
    <sheet name="2021-07" sheetId="9" r:id="rId5"/>
    <sheet name="2021-06" sheetId="7" r:id="rId6"/>
    <sheet name="2021-05" sheetId="6" r:id="rId7"/>
    <sheet name="2021-04" sheetId="4" r:id="rId8"/>
    <sheet name="2021-03" sheetId="3" r:id="rId9"/>
    <sheet name="2021-02" sheetId="2" r:id="rId10"/>
    <sheet name="2021-01" sheetId="1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6" i="13" l="1"/>
  <c r="G40" i="12"/>
  <c r="F17" i="13"/>
  <c r="E17" i="13"/>
  <c r="F41" i="12"/>
  <c r="G23" i="12"/>
  <c r="G24" i="12" s="1"/>
  <c r="G25" i="12" s="1"/>
  <c r="G26" i="12" s="1"/>
  <c r="G27" i="12" s="1"/>
  <c r="G28" i="12" s="1"/>
  <c r="G29" i="12" s="1"/>
  <c r="G30" i="12" s="1"/>
  <c r="G31" i="12" s="1"/>
  <c r="G32" i="12" s="1"/>
  <c r="G33" i="12" s="1"/>
  <c r="G34" i="12" s="1"/>
  <c r="G35" i="12" s="1"/>
  <c r="G36" i="12" s="1"/>
  <c r="G37" i="12" s="1"/>
  <c r="G38" i="12" s="1"/>
  <c r="G39" i="12" s="1"/>
  <c r="G17" i="13" l="1"/>
  <c r="E41" i="12"/>
  <c r="G16" i="12"/>
  <c r="G17" i="12" s="1"/>
  <c r="G18" i="12" s="1"/>
  <c r="G19" i="12" s="1"/>
  <c r="G20" i="12" s="1"/>
  <c r="G21" i="12" s="1"/>
  <c r="G22" i="12" s="1"/>
  <c r="G19" i="11"/>
  <c r="F20" i="11"/>
  <c r="E20" i="11"/>
  <c r="G16" i="11"/>
  <c r="G17" i="11" s="1"/>
  <c r="G18" i="11" s="1"/>
  <c r="G24" i="10"/>
  <c r="F25" i="10"/>
  <c r="E25" i="10"/>
  <c r="G16" i="10"/>
  <c r="G17" i="10" s="1"/>
  <c r="G18" i="10" s="1"/>
  <c r="G19" i="10" s="1"/>
  <c r="G20" i="10" s="1"/>
  <c r="G21" i="10" s="1"/>
  <c r="G22" i="10" s="1"/>
  <c r="G23" i="10" s="1"/>
  <c r="G41" i="12" l="1"/>
  <c r="G20" i="11"/>
  <c r="G25" i="10"/>
  <c r="G29" i="9" l="1"/>
  <c r="F30" i="9"/>
  <c r="E30" i="9"/>
  <c r="G16" i="9"/>
  <c r="G17" i="9" s="1"/>
  <c r="G18" i="9" s="1"/>
  <c r="G19" i="9" s="1"/>
  <c r="G20" i="9" s="1"/>
  <c r="G21" i="9" s="1"/>
  <c r="G22" i="9" s="1"/>
  <c r="G23" i="9" s="1"/>
  <c r="G24" i="9" s="1"/>
  <c r="G25" i="9" s="1"/>
  <c r="G26" i="9" s="1"/>
  <c r="G27" i="9" s="1"/>
  <c r="G28" i="9" s="1"/>
  <c r="G30" i="9" l="1"/>
  <c r="E23" i="7" l="1"/>
  <c r="F23" i="7"/>
  <c r="G16" i="7"/>
  <c r="G17" i="7" s="1"/>
  <c r="G18" i="7" s="1"/>
  <c r="G19" i="7" s="1"/>
  <c r="G20" i="7" s="1"/>
  <c r="G21" i="7" s="1"/>
  <c r="G22" i="7" s="1"/>
  <c r="G17" i="6"/>
  <c r="G18" i="6" s="1"/>
  <c r="G19" i="6" s="1"/>
  <c r="G20" i="6" s="1"/>
  <c r="G21" i="6" s="1"/>
  <c r="G22" i="6" s="1"/>
  <c r="G23" i="6" s="1"/>
  <c r="G24" i="6" s="1"/>
  <c r="G25" i="6" s="1"/>
  <c r="G23" i="7" l="1"/>
  <c r="E26" i="6"/>
  <c r="F26" i="6"/>
  <c r="G26" i="6" s="1"/>
  <c r="F21" i="4" l="1"/>
  <c r="F22" i="4" s="1"/>
  <c r="G16" i="4" l="1"/>
  <c r="G17" i="4" s="1"/>
  <c r="G18" i="4" s="1"/>
  <c r="G19" i="4" s="1"/>
  <c r="G20" i="4" s="1"/>
  <c r="G21" i="4" s="1"/>
  <c r="E22" i="4" l="1"/>
  <c r="G22" i="4" s="1"/>
  <c r="F20" i="3" l="1"/>
  <c r="F21" i="3" s="1"/>
  <c r="G16" i="3" l="1"/>
  <c r="G17" i="3" s="1"/>
  <c r="G18" i="3" s="1"/>
  <c r="G19" i="3" s="1"/>
  <c r="E21" i="3" l="1"/>
  <c r="G16" i="2"/>
  <c r="G17" i="2" s="1"/>
  <c r="G18" i="2" s="1"/>
  <c r="G19" i="2" s="1"/>
  <c r="G20" i="2" s="1"/>
  <c r="G21" i="2" s="1"/>
  <c r="F21" i="2"/>
  <c r="G21" i="3" l="1"/>
  <c r="G20" i="3"/>
  <c r="E22" i="2"/>
  <c r="F22" i="2"/>
  <c r="G16" i="1"/>
  <c r="G17" i="1" s="1"/>
  <c r="F17" i="1"/>
  <c r="F18" i="1" s="1"/>
  <c r="G22" i="2" l="1"/>
  <c r="E18" i="1"/>
  <c r="G18" i="1" l="1"/>
</calcChain>
</file>

<file path=xl/sharedStrings.xml><?xml version="1.0" encoding="utf-8"?>
<sst xmlns="http://schemas.openxmlformats.org/spreadsheetml/2006/main" count="347" uniqueCount="156">
  <si>
    <t>Libro de Banco</t>
  </si>
  <si>
    <t>Cuenta Bancaria No. 100-01-160-111454-8</t>
  </si>
  <si>
    <t>Fecha</t>
  </si>
  <si>
    <t>No. Cheque / Transferencia</t>
  </si>
  <si>
    <t>Descripción</t>
  </si>
  <si>
    <t>Balance Inicial RD$</t>
  </si>
  <si>
    <t>Debito</t>
  </si>
  <si>
    <t>Crédito</t>
  </si>
  <si>
    <t>Balance</t>
  </si>
  <si>
    <t>N/D</t>
  </si>
  <si>
    <t>COMISIONES Y GASTOS BANCARIOS</t>
  </si>
  <si>
    <t>Totales</t>
  </si>
  <si>
    <t>Patricia Rodríguez</t>
  </si>
  <si>
    <t>Enc. de la División de Presupuesto</t>
  </si>
  <si>
    <t>Del 1 al 31 de Enero 2021</t>
  </si>
  <si>
    <t>001895</t>
  </si>
  <si>
    <t>RECARGO PAGO ATRASADO NOMINA FIJOS DICIEMBRE 2020</t>
  </si>
  <si>
    <t>Enc. de la Sección de Presupuesto</t>
  </si>
  <si>
    <t>Del 1 al 28 de Febrero 2021</t>
  </si>
  <si>
    <t>001896</t>
  </si>
  <si>
    <t>001897</t>
  </si>
  <si>
    <t>001898</t>
  </si>
  <si>
    <t>001899</t>
  </si>
  <si>
    <t>001900</t>
  </si>
  <si>
    <t>APERTURA FONDO CAJA CHICA 2021</t>
  </si>
  <si>
    <t>SEGURO PARA PERSONAS</t>
  </si>
  <si>
    <t>VIATICOS LOCALES</t>
  </si>
  <si>
    <t>DISMINUCION DE CTAS POR PAGAR INTERNAS DE CORTO PLAZO</t>
  </si>
  <si>
    <t>Preparado por:</t>
  </si>
  <si>
    <t>Dir. Administrativa y Financiera</t>
  </si>
  <si>
    <t>Luz Maria Abreu Lantigua</t>
  </si>
  <si>
    <t>Autorizado por:</t>
  </si>
  <si>
    <t>Del 1 al 31 de Marzo 2021</t>
  </si>
  <si>
    <t>001901</t>
  </si>
  <si>
    <t>001902</t>
  </si>
  <si>
    <t>001903</t>
  </si>
  <si>
    <t>001904</t>
  </si>
  <si>
    <t>REPOSICION DE CAJA CHICA DE LA DIRECCION ADM. Y FIN. (COMPR. 238-253)</t>
  </si>
  <si>
    <t>ANULADO</t>
  </si>
  <si>
    <t>UTILES DE ESCRITORIO, OFICINA INFORMATICA Y PRODUCTOS Y UTILES VARIOS</t>
  </si>
  <si>
    <t>DISMINUCION DE CTAS. POR PAGAR INTERNAS DE CORTO PLAZO DEUDA ADM.</t>
  </si>
  <si>
    <t>Del 1 al 30 de Abril 2021</t>
  </si>
  <si>
    <t>N/C</t>
  </si>
  <si>
    <t>001905</t>
  </si>
  <si>
    <t>001906</t>
  </si>
  <si>
    <t>001907</t>
  </si>
  <si>
    <t>001908</t>
  </si>
  <si>
    <t>REINTEGRO POR CHEQUE ANULADO No. 001904</t>
  </si>
  <si>
    <t>REPOSICION DE CAJA CHICA DE LA DIRECCION ADM. Y FIN. (COMPR. 254-268)</t>
  </si>
  <si>
    <t>RECARGO PAGO ATRASADO NOMINA CONTRATADOS TEMPOREROS FEBRRERO Y MARZO 2021</t>
  </si>
  <si>
    <t>_____________________________________________</t>
  </si>
  <si>
    <t>Del 1 al 31 de Mayo 2021</t>
  </si>
  <si>
    <t>001909</t>
  </si>
  <si>
    <t>001910</t>
  </si>
  <si>
    <t>001911</t>
  </si>
  <si>
    <t>001912</t>
  </si>
  <si>
    <t>001913</t>
  </si>
  <si>
    <t>001914</t>
  </si>
  <si>
    <t>001915</t>
  </si>
  <si>
    <t>001916</t>
  </si>
  <si>
    <t>31/052021</t>
  </si>
  <si>
    <t>SERVICIO DE CATERING</t>
  </si>
  <si>
    <t>PRODUCTOS FORESTALES</t>
  </si>
  <si>
    <t>Del 1 al 30 de Junio 2021</t>
  </si>
  <si>
    <t>001917</t>
  </si>
  <si>
    <t>REPOSICION DE CAJA CHICA (COMPR. 269-683)</t>
  </si>
  <si>
    <t>001918</t>
  </si>
  <si>
    <t>001919</t>
  </si>
  <si>
    <t>SERVICIO DE RENTA DE VEHICULO</t>
  </si>
  <si>
    <t>001920</t>
  </si>
  <si>
    <t>001921</t>
  </si>
  <si>
    <t>001922</t>
  </si>
  <si>
    <t>TARJETAS QR EN MATERIAL PVC.</t>
  </si>
  <si>
    <t>SEGURO MEDICO SR. MAX PUIG, VP EJECUTIVO</t>
  </si>
  <si>
    <t>Del 1 al 31 de Julio 2021</t>
  </si>
  <si>
    <t>001923</t>
  </si>
  <si>
    <t>001924</t>
  </si>
  <si>
    <t>001925</t>
  </si>
  <si>
    <t>001926</t>
  </si>
  <si>
    <t>001927</t>
  </si>
  <si>
    <t>001928</t>
  </si>
  <si>
    <t>001929</t>
  </si>
  <si>
    <t>001930</t>
  </si>
  <si>
    <t>001931</t>
  </si>
  <si>
    <t>001932</t>
  </si>
  <si>
    <t>001933</t>
  </si>
  <si>
    <t>REPOSICION DE CAJA CHICA (COMPR. 284-297)</t>
  </si>
  <si>
    <t>SUMINISTRO E INSTALACIÓN DE COMPRESOR AIRE ACONDICIONADO DEL ÁREA TÉCNICA</t>
  </si>
  <si>
    <t xml:space="preserve">RECARGO PAGO ATRASO NOMINAS RETROACTIVA FEBRERO - MAYO </t>
  </si>
  <si>
    <t>SERVICIO DE NOTARIZACIÓN DE CONTRATO</t>
  </si>
  <si>
    <t>VIÁTICOS LOCALES TALLER DE PERIODISTAS, SANTIAGO 22/05/2021</t>
  </si>
  <si>
    <t>001934</t>
  </si>
  <si>
    <t>ALQUILER PISO 7 Y LOCAL 5-A Y 5-B, MAYO Y JUNIO 2021</t>
  </si>
  <si>
    <t>001935</t>
  </si>
  <si>
    <t>Del 1 al 31 de Agosto 2021</t>
  </si>
  <si>
    <t>001936</t>
  </si>
  <si>
    <t>REPOSICION DE CAJA CHICA DE LA DIRECCION ADM. Y FIN. (COMPR. 298-323)</t>
  </si>
  <si>
    <t>001937</t>
  </si>
  <si>
    <t>RECARGO PAGO ATRASADO NOMINAS JULIO 2021</t>
  </si>
  <si>
    <t>001938</t>
  </si>
  <si>
    <t>PAGO DE NOMINA CORRESPONDIENTE A LOS MESES DE JUNIO Y JULIO 2021</t>
  </si>
  <si>
    <t>20/08/2021</t>
  </si>
  <si>
    <t>001939</t>
  </si>
  <si>
    <t xml:space="preserve">SERVICIO DE RENTA DE VEHICULO </t>
  </si>
  <si>
    <t>001940</t>
  </si>
  <si>
    <t>PAGO CONTRIBUCIONES DE RETENCIONES JUNIO Y JULIO 2021</t>
  </si>
  <si>
    <t>001941</t>
  </si>
  <si>
    <t>PAGO DEDUCIBLE DE RECLAMACIÓN DE DAÑOS</t>
  </si>
  <si>
    <t>001942</t>
  </si>
  <si>
    <t>PAGO DE NOMINA CORRESPONDIENTE AL MES DE AGOSTO 2021</t>
  </si>
  <si>
    <t>001943</t>
  </si>
  <si>
    <t>PAGO CONTRIBUCIONES NOMINA 2021</t>
  </si>
  <si>
    <t>Del 1 al 30 de Septiembre 2021</t>
  </si>
  <si>
    <t>001944</t>
  </si>
  <si>
    <t xml:space="preserve">PAGO FACT. 00601 SERVICIO DE RENTA DE VEHICULO </t>
  </si>
  <si>
    <t>001945</t>
  </si>
  <si>
    <t>001946</t>
  </si>
  <si>
    <t xml:space="preserve">PAGO FACTS. 00602 Y 00603 POR SERVICIO DE RENTA DE VEHICULO </t>
  </si>
  <si>
    <t>Del 1 al 31 de Octubre 2021</t>
  </si>
  <si>
    <t>001947</t>
  </si>
  <si>
    <t>001948</t>
  </si>
  <si>
    <t>VIATICOS LOCALES DESDE EL 12/03/2021 AL 23/09/2021</t>
  </si>
  <si>
    <t>001949</t>
  </si>
  <si>
    <t>001950</t>
  </si>
  <si>
    <t>001951</t>
  </si>
  <si>
    <t>001952</t>
  </si>
  <si>
    <t>001953</t>
  </si>
  <si>
    <t>001954</t>
  </si>
  <si>
    <t>001955</t>
  </si>
  <si>
    <t>001956</t>
  </si>
  <si>
    <t>001957</t>
  </si>
  <si>
    <t>001958</t>
  </si>
  <si>
    <t>001959</t>
  </si>
  <si>
    <t>001960</t>
  </si>
  <si>
    <t>001961</t>
  </si>
  <si>
    <t>001962</t>
  </si>
  <si>
    <t>001963</t>
  </si>
  <si>
    <t>VIATICOS LOCALES DESDE EL 30/07/2021 AL 07/08/2021</t>
  </si>
  <si>
    <t>VIATICOS LOCALES DESDE EL 16/04/2021 AL 04/08/2021</t>
  </si>
  <si>
    <t>VIATICOS LOCALES FERIA ECOTURISTICA BANI 04/08/2021</t>
  </si>
  <si>
    <t>VIATICOS LOCALES CONFERENCIA CAMBIO CLIMATICO, LA VEGA 06/08/2021</t>
  </si>
  <si>
    <t>VIATICOS LOCALES DESDE EL 31/08/2021 AL 23/09/2021</t>
  </si>
  <si>
    <t>VIATICOS LOCALES BANI, BARAHONA, SAMANA, SAN RAFAEL, SANCHEZ, LAS TERRENAS Y SANTO DOMINGO EL 07/09/2021</t>
  </si>
  <si>
    <t>001964</t>
  </si>
  <si>
    <t>001965</t>
  </si>
  <si>
    <t>001966</t>
  </si>
  <si>
    <t>001967</t>
  </si>
  <si>
    <t>001968</t>
  </si>
  <si>
    <t>VIATICOS LOCALES SAN JUAN DE LA MAGUANA EL 30/07/2021</t>
  </si>
  <si>
    <t>VIATICOS LOCALES DESDE EL 05/08/2021 AL 08/08/2021</t>
  </si>
  <si>
    <t>001969</t>
  </si>
  <si>
    <t>VIATICOS LOCALES DESDE EL 06/08/2021 AL 08/08/2021</t>
  </si>
  <si>
    <t>001970</t>
  </si>
  <si>
    <t>AVANCE DE EFECTIVO PARA GASTOS COP 26</t>
  </si>
  <si>
    <t>RECARGO PAGO ATRASADO NOMINA RETROACTIVA SEPTIEMBRE 2021</t>
  </si>
  <si>
    <t>Del 1 al 30 de Noviembre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</si>
</sst>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yy;@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26"/>
      <color theme="1"/>
      <name val="Edwardian Script ITC"/>
      <family val="4"/>
    </font>
    <font>
      <sz val="10"/>
      <color theme="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136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6" fillId="0" borderId="0" xfId="1" applyFont="1"/>
    <xf numFmtId="43" fontId="9" fillId="2" borderId="6" xfId="2" applyFont="1" applyFill="1" applyBorder="1" applyAlignment="1">
      <alignment vertical="center"/>
    </xf>
    <xf numFmtId="0" fontId="9" fillId="2" borderId="9" xfId="1" applyFont="1" applyFill="1" applyBorder="1" applyAlignment="1">
      <alignment horizontal="center" vertical="center"/>
    </xf>
    <xf numFmtId="0" fontId="9" fillId="2" borderId="10" xfId="1" applyFont="1" applyFill="1" applyBorder="1" applyAlignment="1">
      <alignment horizontal="center" vertical="center"/>
    </xf>
    <xf numFmtId="0" fontId="10" fillId="0" borderId="4" xfId="1" applyFont="1" applyBorder="1" applyAlignment="1">
      <alignment horizontal="center" vertical="center"/>
    </xf>
    <xf numFmtId="14" fontId="11" fillId="0" borderId="11" xfId="1" applyNumberFormat="1" applyFont="1" applyBorder="1" applyAlignment="1">
      <alignment horizontal="center"/>
    </xf>
    <xf numFmtId="49" fontId="11" fillId="0" borderId="11" xfId="1" applyNumberFormat="1" applyFont="1" applyBorder="1" applyAlignment="1">
      <alignment horizontal="center"/>
    </xf>
    <xf numFmtId="43" fontId="11" fillId="0" borderId="11" xfId="2" applyFont="1" applyBorder="1"/>
    <xf numFmtId="43" fontId="10" fillId="3" borderId="6" xfId="2" applyFont="1" applyFill="1" applyBorder="1"/>
    <xf numFmtId="14" fontId="11" fillId="0" borderId="12" xfId="1" applyNumberFormat="1" applyFont="1" applyBorder="1" applyAlignment="1">
      <alignment horizontal="center"/>
    </xf>
    <xf numFmtId="49" fontId="11" fillId="0" borderId="12" xfId="1" applyNumberFormat="1" applyFont="1" applyBorder="1" applyAlignment="1">
      <alignment horizontal="center"/>
    </xf>
    <xf numFmtId="0" fontId="11" fillId="0" borderId="12" xfId="1" applyFont="1" applyBorder="1"/>
    <xf numFmtId="43" fontId="11" fillId="0" borderId="9" xfId="2" applyFont="1" applyFill="1" applyBorder="1"/>
    <xf numFmtId="0" fontId="1" fillId="4" borderId="13" xfId="1" applyFill="1" applyBorder="1"/>
    <xf numFmtId="43" fontId="12" fillId="4" borderId="14" xfId="2" applyFont="1" applyFill="1" applyBorder="1" applyAlignment="1"/>
    <xf numFmtId="43" fontId="12" fillId="4" borderId="15" xfId="2" applyFont="1" applyFill="1" applyBorder="1" applyAlignment="1"/>
    <xf numFmtId="43" fontId="12" fillId="4" borderId="16" xfId="2" applyFont="1" applyFill="1" applyBorder="1"/>
    <xf numFmtId="43" fontId="12" fillId="4" borderId="17" xfId="2" applyFont="1" applyFill="1" applyBorder="1"/>
    <xf numFmtId="0" fontId="1" fillId="0" borderId="18" xfId="1" applyBorder="1"/>
    <xf numFmtId="0" fontId="3" fillId="0" borderId="0" xfId="1" applyFont="1" applyAlignment="1">
      <alignment horizontal="center" vertical="center"/>
    </xf>
    <xf numFmtId="0" fontId="11" fillId="0" borderId="11" xfId="1" applyFont="1" applyBorder="1" applyAlignment="1">
      <alignment wrapText="1"/>
    </xf>
    <xf numFmtId="43" fontId="11" fillId="0" borderId="20" xfId="2" applyFont="1" applyBorder="1"/>
    <xf numFmtId="0" fontId="11" fillId="0" borderId="11" xfId="1" applyFont="1" applyBorder="1"/>
    <xf numFmtId="0" fontId="11" fillId="0" borderId="5" xfId="1" applyFont="1" applyBorder="1"/>
    <xf numFmtId="0" fontId="1" fillId="4" borderId="22" xfId="1" applyFill="1" applyBorder="1"/>
    <xf numFmtId="0" fontId="10" fillId="0" borderId="21" xfId="1" applyFont="1" applyBorder="1" applyAlignment="1">
      <alignment horizontal="center" vertical="center"/>
    </xf>
    <xf numFmtId="43" fontId="11" fillId="0" borderId="5" xfId="2" applyFont="1" applyBorder="1"/>
    <xf numFmtId="0" fontId="9" fillId="2" borderId="9" xfId="1" applyFont="1" applyFill="1" applyBorder="1" applyAlignment="1">
      <alignment horizontal="center" vertical="center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 vertical="center"/>
    </xf>
    <xf numFmtId="0" fontId="13" fillId="0" borderId="0" xfId="1" applyFont="1" applyAlignment="1">
      <alignment wrapText="1"/>
    </xf>
    <xf numFmtId="0" fontId="1" fillId="0" borderId="0" xfId="1" applyBorder="1"/>
    <xf numFmtId="0" fontId="1" fillId="0" borderId="0" xfId="1" applyAlignment="1"/>
    <xf numFmtId="0" fontId="13" fillId="0" borderId="0" xfId="1" applyFont="1" applyBorder="1" applyAlignment="1">
      <alignment wrapText="1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 vertical="center"/>
    </xf>
    <xf numFmtId="0" fontId="9" fillId="2" borderId="9" xfId="1" applyFont="1" applyFill="1" applyBorder="1" applyAlignment="1">
      <alignment horizontal="center" vertical="center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 vertical="center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 vertical="center"/>
    </xf>
    <xf numFmtId="0" fontId="0" fillId="0" borderId="0" xfId="0" applyAlignment="1">
      <alignment wrapText="1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 vertical="center"/>
    </xf>
    <xf numFmtId="43" fontId="8" fillId="2" borderId="6" xfId="2" applyFont="1" applyFill="1" applyBorder="1" applyAlignment="1">
      <alignment vertical="center"/>
    </xf>
    <xf numFmtId="0" fontId="8" fillId="2" borderId="9" xfId="1" applyFont="1" applyFill="1" applyBorder="1" applyAlignment="1">
      <alignment horizontal="center" vertical="center"/>
    </xf>
    <xf numFmtId="0" fontId="8" fillId="2" borderId="10" xfId="1" applyFont="1" applyFill="1" applyBorder="1" applyAlignment="1">
      <alignment horizontal="center" vertical="center"/>
    </xf>
    <xf numFmtId="14" fontId="10" fillId="0" borderId="11" xfId="1" applyNumberFormat="1" applyFont="1" applyBorder="1" applyAlignment="1">
      <alignment horizontal="center"/>
    </xf>
    <xf numFmtId="49" fontId="10" fillId="0" borderId="11" xfId="1" applyNumberFormat="1" applyFont="1" applyBorder="1" applyAlignment="1">
      <alignment horizontal="center"/>
    </xf>
    <xf numFmtId="0" fontId="10" fillId="0" borderId="11" xfId="1" applyFont="1" applyBorder="1"/>
    <xf numFmtId="43" fontId="10" fillId="0" borderId="11" xfId="2" applyFont="1" applyBorder="1"/>
    <xf numFmtId="49" fontId="10" fillId="0" borderId="12" xfId="1" applyNumberFormat="1" applyFont="1" applyBorder="1" applyAlignment="1">
      <alignment horizontal="center"/>
    </xf>
    <xf numFmtId="0" fontId="10" fillId="0" borderId="12" xfId="1" applyFont="1" applyBorder="1"/>
    <xf numFmtId="43" fontId="10" fillId="0" borderId="9" xfId="2" applyFont="1" applyFill="1" applyBorder="1"/>
    <xf numFmtId="0" fontId="1" fillId="4" borderId="22" xfId="1" applyFont="1" applyFill="1" applyBorder="1"/>
    <xf numFmtId="0" fontId="1" fillId="0" borderId="0" xfId="1" applyFont="1"/>
    <xf numFmtId="0" fontId="1" fillId="0" borderId="0" xfId="1" applyFont="1" applyBorder="1"/>
    <xf numFmtId="0" fontId="15" fillId="0" borderId="0" xfId="0" applyFont="1"/>
    <xf numFmtId="43" fontId="12" fillId="4" borderId="23" xfId="2" applyFont="1" applyFill="1" applyBorder="1" applyAlignment="1"/>
    <xf numFmtId="43" fontId="12" fillId="4" borderId="24" xfId="2" applyFont="1" applyFill="1" applyBorder="1" applyAlignment="1"/>
    <xf numFmtId="43" fontId="12" fillId="4" borderId="25" xfId="2" applyFont="1" applyFill="1" applyBorder="1"/>
    <xf numFmtId="43" fontId="12" fillId="4" borderId="26" xfId="2" applyFont="1" applyFill="1" applyBorder="1"/>
    <xf numFmtId="14" fontId="10" fillId="0" borderId="9" xfId="1" applyNumberFormat="1" applyFont="1" applyBorder="1" applyAlignment="1">
      <alignment horizontal="center"/>
    </xf>
    <xf numFmtId="49" fontId="10" fillId="0" borderId="9" xfId="1" applyNumberFormat="1" applyFont="1" applyBorder="1" applyAlignment="1">
      <alignment horizontal="center"/>
    </xf>
    <xf numFmtId="0" fontId="10" fillId="0" borderId="9" xfId="1" applyFont="1" applyBorder="1"/>
    <xf numFmtId="43" fontId="10" fillId="3" borderId="10" xfId="2" applyFont="1" applyFill="1" applyBorder="1"/>
    <xf numFmtId="0" fontId="8" fillId="2" borderId="9" xfId="1" applyFont="1" applyFill="1" applyBorder="1" applyAlignment="1">
      <alignment horizontal="center" vertical="center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 vertical="center"/>
    </xf>
    <xf numFmtId="0" fontId="10" fillId="0" borderId="7" xfId="1" applyFont="1" applyBorder="1" applyAlignment="1">
      <alignment horizontal="center" vertical="center"/>
    </xf>
    <xf numFmtId="43" fontId="10" fillId="0" borderId="9" xfId="2" applyFont="1" applyBorder="1"/>
    <xf numFmtId="164" fontId="10" fillId="0" borderId="11" xfId="1" applyNumberFormat="1" applyFont="1" applyBorder="1" applyAlignment="1">
      <alignment horizontal="center"/>
    </xf>
    <xf numFmtId="164" fontId="10" fillId="0" borderId="9" xfId="1" applyNumberFormat="1" applyFont="1" applyBorder="1" applyAlignment="1">
      <alignment horizontal="center"/>
    </xf>
    <xf numFmtId="164" fontId="10" fillId="0" borderId="11" xfId="1" applyNumberFormat="1" applyFont="1" applyBorder="1" applyAlignment="1">
      <alignment horizontal="center" vertical="center"/>
    </xf>
    <xf numFmtId="49" fontId="10" fillId="0" borderId="11" xfId="1" applyNumberFormat="1" applyFont="1" applyBorder="1" applyAlignment="1">
      <alignment horizontal="center" vertical="center"/>
    </xf>
    <xf numFmtId="0" fontId="10" fillId="0" borderId="11" xfId="1" applyFont="1" applyBorder="1" applyAlignment="1">
      <alignment vertical="center" wrapText="1"/>
    </xf>
    <xf numFmtId="43" fontId="10" fillId="0" borderId="11" xfId="2" applyFont="1" applyBorder="1" applyAlignment="1">
      <alignment vertical="center"/>
    </xf>
    <xf numFmtId="43" fontId="10" fillId="3" borderId="6" xfId="2" applyFont="1" applyFill="1" applyBorder="1" applyAlignment="1">
      <alignment vertical="center"/>
    </xf>
    <xf numFmtId="43" fontId="10" fillId="3" borderId="10" xfId="2" applyFont="1" applyFill="1" applyBorder="1" applyAlignment="1">
      <alignment vertical="center"/>
    </xf>
    <xf numFmtId="0" fontId="10" fillId="0" borderId="11" xfId="1" applyFont="1" applyBorder="1" applyAlignment="1">
      <alignment vertical="center"/>
    </xf>
    <xf numFmtId="164" fontId="10" fillId="0" borderId="9" xfId="1" applyNumberFormat="1" applyFont="1" applyBorder="1" applyAlignment="1">
      <alignment horizontal="center" vertical="center"/>
    </xf>
    <xf numFmtId="49" fontId="10" fillId="0" borderId="9" xfId="1" applyNumberFormat="1" applyFont="1" applyBorder="1" applyAlignment="1">
      <alignment horizontal="center" vertical="center"/>
    </xf>
    <xf numFmtId="0" fontId="10" fillId="0" borderId="9" xfId="1" applyFont="1" applyBorder="1" applyAlignment="1">
      <alignment vertical="center"/>
    </xf>
    <xf numFmtId="43" fontId="10" fillId="0" borderId="9" xfId="2" applyFont="1" applyFill="1" applyBorder="1" applyAlignment="1">
      <alignment vertical="center"/>
    </xf>
    <xf numFmtId="43" fontId="10" fillId="0" borderId="9" xfId="2" applyFont="1" applyBorder="1" applyAlignment="1">
      <alignment vertical="center"/>
    </xf>
    <xf numFmtId="0" fontId="1" fillId="4" borderId="22" xfId="1" applyFont="1" applyFill="1" applyBorder="1" applyAlignment="1">
      <alignment vertical="center"/>
    </xf>
    <xf numFmtId="43" fontId="12" fillId="4" borderId="23" xfId="2" applyFont="1" applyFill="1" applyBorder="1" applyAlignment="1">
      <alignment vertical="center"/>
    </xf>
    <xf numFmtId="43" fontId="12" fillId="4" borderId="24" xfId="2" applyFont="1" applyFill="1" applyBorder="1" applyAlignment="1">
      <alignment vertical="center"/>
    </xf>
    <xf numFmtId="43" fontId="12" fillId="4" borderId="25" xfId="2" applyFont="1" applyFill="1" applyBorder="1" applyAlignment="1">
      <alignment vertical="center"/>
    </xf>
    <xf numFmtId="43" fontId="12" fillId="4" borderId="26" xfId="2" applyFont="1" applyFill="1" applyBorder="1" applyAlignment="1">
      <alignment vertical="center"/>
    </xf>
    <xf numFmtId="0" fontId="0" fillId="0" borderId="0" xfId="0" applyAlignment="1">
      <alignment vertical="center"/>
    </xf>
    <xf numFmtId="0" fontId="8" fillId="2" borderId="9" xfId="1" applyFont="1" applyFill="1" applyBorder="1" applyAlignment="1">
      <alignment horizontal="center" vertical="center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 vertical="center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 vertical="center"/>
    </xf>
    <xf numFmtId="0" fontId="8" fillId="2" borderId="9" xfId="1" applyFont="1" applyFill="1" applyBorder="1" applyAlignment="1">
      <alignment horizontal="center" vertical="center"/>
    </xf>
    <xf numFmtId="43" fontId="10" fillId="3" borderId="28" xfId="2" applyFont="1" applyFill="1" applyBorder="1" applyAlignment="1">
      <alignment vertical="center"/>
    </xf>
    <xf numFmtId="43" fontId="12" fillId="4" borderId="27" xfId="2" applyFont="1" applyFill="1" applyBorder="1" applyAlignment="1">
      <alignment vertical="center"/>
    </xf>
    <xf numFmtId="0" fontId="8" fillId="2" borderId="9" xfId="1" applyFont="1" applyFill="1" applyBorder="1" applyAlignment="1">
      <alignment horizontal="center" vertical="center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 vertical="center"/>
    </xf>
    <xf numFmtId="164" fontId="10" fillId="0" borderId="5" xfId="1" applyNumberFormat="1" applyFont="1" applyBorder="1" applyAlignment="1">
      <alignment horizontal="center" vertical="center"/>
    </xf>
    <xf numFmtId="49" fontId="10" fillId="0" borderId="5" xfId="1" applyNumberFormat="1" applyFont="1" applyBorder="1" applyAlignment="1">
      <alignment horizontal="center" vertical="center"/>
    </xf>
    <xf numFmtId="0" fontId="10" fillId="0" borderId="5" xfId="1" applyFont="1" applyBorder="1" applyAlignment="1">
      <alignment vertical="center" wrapText="1"/>
    </xf>
    <xf numFmtId="43" fontId="10" fillId="0" borderId="5" xfId="2" applyFont="1" applyBorder="1" applyAlignment="1">
      <alignment vertical="center"/>
    </xf>
    <xf numFmtId="0" fontId="13" fillId="0" borderId="0" xfId="1" applyFont="1" applyBorder="1" applyAlignment="1">
      <alignment horizontal="center" wrapText="1"/>
    </xf>
    <xf numFmtId="0" fontId="13" fillId="0" borderId="0" xfId="1" applyFont="1" applyAlignment="1">
      <alignment horizontal="center" wrapText="1"/>
    </xf>
    <xf numFmtId="0" fontId="1" fillId="0" borderId="0" xfId="1" applyAlignment="1">
      <alignment horizontal="center"/>
    </xf>
    <xf numFmtId="0" fontId="1" fillId="2" borderId="7" xfId="1" applyFont="1" applyFill="1" applyBorder="1" applyAlignment="1">
      <alignment horizontal="center" vertical="center"/>
    </xf>
    <xf numFmtId="0" fontId="1" fillId="2" borderId="8" xfId="1" applyFont="1" applyFill="1" applyBorder="1" applyAlignment="1">
      <alignment horizontal="center" vertical="center"/>
    </xf>
    <xf numFmtId="0" fontId="8" fillId="2" borderId="5" xfId="1" applyFont="1" applyFill="1" applyBorder="1" applyAlignment="1">
      <alignment horizontal="center" vertical="center" wrapText="1"/>
    </xf>
    <xf numFmtId="0" fontId="8" fillId="2" borderId="9" xfId="1" applyFont="1" applyFill="1" applyBorder="1" applyAlignment="1">
      <alignment horizontal="center" vertical="center" wrapText="1"/>
    </xf>
    <xf numFmtId="0" fontId="8" fillId="2" borderId="5" xfId="1" applyFont="1" applyFill="1" applyBorder="1" applyAlignment="1">
      <alignment horizontal="center" vertical="center"/>
    </xf>
    <xf numFmtId="0" fontId="8" fillId="2" borderId="9" xfId="1" applyFont="1" applyFill="1" applyBorder="1" applyAlignment="1">
      <alignment horizontal="center" vertical="center"/>
    </xf>
    <xf numFmtId="0" fontId="1" fillId="0" borderId="0" xfId="1" applyBorder="1" applyAlignment="1">
      <alignment horizontal="center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center"/>
    </xf>
    <xf numFmtId="0" fontId="7" fillId="0" borderId="0" xfId="1" applyFont="1" applyAlignment="1">
      <alignment horizontal="center"/>
    </xf>
    <xf numFmtId="0" fontId="8" fillId="2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0" fontId="9" fillId="2" borderId="5" xfId="1" applyFont="1" applyFill="1" applyBorder="1" applyAlignment="1">
      <alignment horizontal="center" vertical="center" wrapText="1"/>
    </xf>
    <xf numFmtId="0" fontId="9" fillId="2" borderId="9" xfId="1" applyFont="1" applyFill="1" applyBorder="1" applyAlignment="1">
      <alignment horizontal="center" vertical="center" wrapText="1"/>
    </xf>
    <xf numFmtId="0" fontId="9" fillId="2" borderId="5" xfId="1" applyFont="1" applyFill="1" applyBorder="1" applyAlignment="1">
      <alignment horizontal="center" vertical="center"/>
    </xf>
    <xf numFmtId="0" fontId="9" fillId="2" borderId="9" xfId="1" applyFont="1" applyFill="1" applyBorder="1" applyAlignment="1">
      <alignment horizontal="center" vertical="center"/>
    </xf>
    <xf numFmtId="0" fontId="13" fillId="0" borderId="19" xfId="1" applyFont="1" applyBorder="1" applyAlignment="1">
      <alignment horizontal="center" wrapText="1"/>
    </xf>
  </cellXfs>
  <cellStyles count="3">
    <cellStyle name="Millares 2" xfId="2" xr:uid="{266D1228-54E9-436D-85B7-15816074A544}"/>
    <cellStyle name="Normal" xfId="0" builtinId="0"/>
    <cellStyle name="Normal 2" xfId="1" xr:uid="{2A119B50-2383-495C-BEDC-765BD72CF87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628650</xdr:colOff>
      <xdr:row>1</xdr:row>
      <xdr:rowOff>180975</xdr:rowOff>
    </xdr:from>
    <xdr:to>
      <xdr:col>5</xdr:col>
      <xdr:colOff>9525</xdr:colOff>
      <xdr:row>7</xdr:row>
      <xdr:rowOff>9525</xdr:rowOff>
    </xdr:to>
    <xdr:pic>
      <xdr:nvPicPr>
        <xdr:cNvPr id="2" name="Imagen1">
          <a:extLst>
            <a:ext uri="{FF2B5EF4-FFF2-40B4-BE49-F238E27FC236}">
              <a16:creationId xmlns:a16="http://schemas.microsoft.com/office/drawing/2014/main" id="{B5CD7FBA-50CA-48F4-8A1B-6C04D6E11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219075"/>
          <a:ext cx="3629025" cy="163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638175</xdr:colOff>
      <xdr:row>1</xdr:row>
      <xdr:rowOff>171450</xdr:rowOff>
    </xdr:from>
    <xdr:to>
      <xdr:col>5</xdr:col>
      <xdr:colOff>219075</xdr:colOff>
      <xdr:row>7</xdr:row>
      <xdr:rowOff>0</xdr:rowOff>
    </xdr:to>
    <xdr:pic>
      <xdr:nvPicPr>
        <xdr:cNvPr id="2" name="Imagen1">
          <a:extLst>
            <a:ext uri="{FF2B5EF4-FFF2-40B4-BE49-F238E27FC236}">
              <a16:creationId xmlns:a16="http://schemas.microsoft.com/office/drawing/2014/main" id="{71DADD25-D3C9-4356-8700-35440787E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" y="209550"/>
          <a:ext cx="3629025" cy="163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638175</xdr:colOff>
      <xdr:row>1</xdr:row>
      <xdr:rowOff>171450</xdr:rowOff>
    </xdr:from>
    <xdr:to>
      <xdr:col>5</xdr:col>
      <xdr:colOff>219075</xdr:colOff>
      <xdr:row>7</xdr:row>
      <xdr:rowOff>0</xdr:rowOff>
    </xdr:to>
    <xdr:pic>
      <xdr:nvPicPr>
        <xdr:cNvPr id="2" name="Imagen1">
          <a:extLst>
            <a:ext uri="{FF2B5EF4-FFF2-40B4-BE49-F238E27FC236}">
              <a16:creationId xmlns:a16="http://schemas.microsoft.com/office/drawing/2014/main" id="{57B408F1-A873-4385-9D9F-530C5164E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" y="361950"/>
          <a:ext cx="3629025" cy="163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628650</xdr:colOff>
      <xdr:row>1</xdr:row>
      <xdr:rowOff>180975</xdr:rowOff>
    </xdr:from>
    <xdr:to>
      <xdr:col>5</xdr:col>
      <xdr:colOff>9525</xdr:colOff>
      <xdr:row>7</xdr:row>
      <xdr:rowOff>9525</xdr:rowOff>
    </xdr:to>
    <xdr:pic>
      <xdr:nvPicPr>
        <xdr:cNvPr id="2" name="Imagen1">
          <a:extLst>
            <a:ext uri="{FF2B5EF4-FFF2-40B4-BE49-F238E27FC236}">
              <a16:creationId xmlns:a16="http://schemas.microsoft.com/office/drawing/2014/main" id="{F1F26C0A-8B0D-4C8F-863A-4F71C2654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219075"/>
          <a:ext cx="3629025" cy="163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628650</xdr:colOff>
      <xdr:row>1</xdr:row>
      <xdr:rowOff>180975</xdr:rowOff>
    </xdr:from>
    <xdr:to>
      <xdr:col>5</xdr:col>
      <xdr:colOff>9525</xdr:colOff>
      <xdr:row>7</xdr:row>
      <xdr:rowOff>9525</xdr:rowOff>
    </xdr:to>
    <xdr:pic>
      <xdr:nvPicPr>
        <xdr:cNvPr id="2" name="Imagen1">
          <a:extLst>
            <a:ext uri="{FF2B5EF4-FFF2-40B4-BE49-F238E27FC236}">
              <a16:creationId xmlns:a16="http://schemas.microsoft.com/office/drawing/2014/main" id="{80AE6FE3-4330-4D9E-B156-EDBC0EE08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219075"/>
          <a:ext cx="3629025" cy="163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628650</xdr:colOff>
      <xdr:row>1</xdr:row>
      <xdr:rowOff>180975</xdr:rowOff>
    </xdr:from>
    <xdr:to>
      <xdr:col>5</xdr:col>
      <xdr:colOff>9525</xdr:colOff>
      <xdr:row>7</xdr:row>
      <xdr:rowOff>9525</xdr:rowOff>
    </xdr:to>
    <xdr:pic>
      <xdr:nvPicPr>
        <xdr:cNvPr id="2" name="Imagen1">
          <a:extLst>
            <a:ext uri="{FF2B5EF4-FFF2-40B4-BE49-F238E27FC236}">
              <a16:creationId xmlns:a16="http://schemas.microsoft.com/office/drawing/2014/main" id="{97135BC5-335D-4629-8176-B6DE8BA02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219075"/>
          <a:ext cx="3629025" cy="163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609600</xdr:colOff>
      <xdr:row>2</xdr:row>
      <xdr:rowOff>47625</xdr:rowOff>
    </xdr:from>
    <xdr:to>
      <xdr:col>4</xdr:col>
      <xdr:colOff>781050</xdr:colOff>
      <xdr:row>7</xdr:row>
      <xdr:rowOff>104775</xdr:rowOff>
    </xdr:to>
    <xdr:pic>
      <xdr:nvPicPr>
        <xdr:cNvPr id="2" name="Imagen1">
          <a:extLst>
            <a:ext uri="{FF2B5EF4-FFF2-40B4-BE49-F238E27FC236}">
              <a16:creationId xmlns:a16="http://schemas.microsoft.com/office/drawing/2014/main" id="{749240A0-BDA8-40FE-BB26-2338B4849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314325"/>
          <a:ext cx="3629025" cy="163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609600</xdr:colOff>
      <xdr:row>2</xdr:row>
      <xdr:rowOff>47625</xdr:rowOff>
    </xdr:from>
    <xdr:to>
      <xdr:col>4</xdr:col>
      <xdr:colOff>781050</xdr:colOff>
      <xdr:row>7</xdr:row>
      <xdr:rowOff>104775</xdr:rowOff>
    </xdr:to>
    <xdr:pic>
      <xdr:nvPicPr>
        <xdr:cNvPr id="2" name="Imagen1">
          <a:extLst>
            <a:ext uri="{FF2B5EF4-FFF2-40B4-BE49-F238E27FC236}">
              <a16:creationId xmlns:a16="http://schemas.microsoft.com/office/drawing/2014/main" id="{7CE85C07-4740-43D9-A8CE-D24214839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314325"/>
          <a:ext cx="3629025" cy="163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666751</xdr:colOff>
      <xdr:row>4</xdr:row>
      <xdr:rowOff>28575</xdr:rowOff>
    </xdr:from>
    <xdr:to>
      <xdr:col>5</xdr:col>
      <xdr:colOff>104776</xdr:colOff>
      <xdr:row>9</xdr:row>
      <xdr:rowOff>7725</xdr:rowOff>
    </xdr:to>
    <xdr:pic>
      <xdr:nvPicPr>
        <xdr:cNvPr id="2" name="Imagen1">
          <a:extLst>
            <a:ext uri="{FF2B5EF4-FFF2-40B4-BE49-F238E27FC236}">
              <a16:creationId xmlns:a16="http://schemas.microsoft.com/office/drawing/2014/main" id="{E69007FA-ECF4-4F97-8116-74973BAF6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9776" y="752475"/>
          <a:ext cx="3371850" cy="152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638175</xdr:colOff>
      <xdr:row>1</xdr:row>
      <xdr:rowOff>171450</xdr:rowOff>
    </xdr:from>
    <xdr:to>
      <xdr:col>5</xdr:col>
      <xdr:colOff>161925</xdr:colOff>
      <xdr:row>7</xdr:row>
      <xdr:rowOff>0</xdr:rowOff>
    </xdr:to>
    <xdr:pic>
      <xdr:nvPicPr>
        <xdr:cNvPr id="2" name="Imagen1">
          <a:extLst>
            <a:ext uri="{FF2B5EF4-FFF2-40B4-BE49-F238E27FC236}">
              <a16:creationId xmlns:a16="http://schemas.microsoft.com/office/drawing/2014/main" id="{33F2AE18-1CB0-409B-B4E1-25A765B50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" y="209550"/>
          <a:ext cx="3629025" cy="163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638175</xdr:colOff>
      <xdr:row>1</xdr:row>
      <xdr:rowOff>171450</xdr:rowOff>
    </xdr:from>
    <xdr:to>
      <xdr:col>5</xdr:col>
      <xdr:colOff>161925</xdr:colOff>
      <xdr:row>7</xdr:row>
      <xdr:rowOff>0</xdr:rowOff>
    </xdr:to>
    <xdr:pic>
      <xdr:nvPicPr>
        <xdr:cNvPr id="2" name="Imagen1">
          <a:extLst>
            <a:ext uri="{FF2B5EF4-FFF2-40B4-BE49-F238E27FC236}">
              <a16:creationId xmlns:a16="http://schemas.microsoft.com/office/drawing/2014/main" id="{D538C57C-65D4-404A-88FD-F7CD8A383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" y="209550"/>
          <a:ext cx="3629025" cy="163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B5BA87-0CB2-4CC9-A7E0-688FC03FE672}">
  <sheetPr>
    <pageSetUpPr fitToPage="1"/>
  </sheetPr>
  <dimension ref="A1:H28"/>
  <sheetViews>
    <sheetView tabSelected="1" topLeftCell="A10" workbookViewId="0">
      <selection activeCell="I28" sqref="I28"/>
    </sheetView>
  </sheetViews>
  <sheetFormatPr baseColWidth="10" defaultRowHeight="15" x14ac:dyDescent="0.25"/>
  <cols>
    <col min="1" max="1" width="6.28515625" customWidth="1"/>
    <col min="2" max="2" width="13.85546875" customWidth="1"/>
    <col min="3" max="3" width="14.28515625" customWidth="1"/>
    <col min="4" max="4" width="37.5703125" customWidth="1"/>
    <col min="5" max="5" width="11.85546875" customWidth="1"/>
    <col min="6" max="6" width="11.42578125" customWidth="1"/>
    <col min="7" max="7" width="14.140625" customWidth="1"/>
  </cols>
  <sheetData>
    <row r="1" spans="1:7" ht="3" customHeight="1" x14ac:dyDescent="0.25">
      <c r="A1" s="1"/>
      <c r="B1" s="1"/>
      <c r="C1" s="1"/>
      <c r="D1" s="1"/>
      <c r="E1" s="1"/>
      <c r="F1" s="1"/>
      <c r="G1" s="1"/>
    </row>
    <row r="2" spans="1:7" ht="18" x14ac:dyDescent="0.25">
      <c r="A2" s="119"/>
      <c r="B2" s="119"/>
      <c r="C2" s="119"/>
      <c r="D2" s="119"/>
      <c r="E2" s="119"/>
      <c r="F2" s="119"/>
      <c r="G2" s="119"/>
    </row>
    <row r="3" spans="1:7" ht="18" x14ac:dyDescent="0.25">
      <c r="A3" s="103"/>
      <c r="B3" s="103"/>
      <c r="C3" s="103"/>
      <c r="D3" s="103"/>
      <c r="E3" s="103"/>
      <c r="F3" s="103"/>
      <c r="G3" s="103"/>
    </row>
    <row r="4" spans="1:7" ht="18" x14ac:dyDescent="0.25">
      <c r="A4" s="103"/>
      <c r="B4" s="103"/>
      <c r="C4" s="103"/>
      <c r="D4" s="103"/>
      <c r="E4" s="103"/>
      <c r="F4" s="103"/>
      <c r="G4" s="103"/>
    </row>
    <row r="5" spans="1:7" ht="18" x14ac:dyDescent="0.25">
      <c r="A5" s="103"/>
      <c r="B5" s="103"/>
      <c r="C5" s="103"/>
      <c r="D5" s="103"/>
      <c r="E5" s="103"/>
      <c r="F5" s="103"/>
      <c r="G5" s="103"/>
    </row>
    <row r="6" spans="1:7" ht="35.25" x14ac:dyDescent="0.25">
      <c r="A6" s="120"/>
      <c r="B6" s="120"/>
      <c r="C6" s="120"/>
      <c r="D6" s="120"/>
      <c r="E6" s="120"/>
      <c r="F6" s="120"/>
      <c r="G6" s="120"/>
    </row>
    <row r="7" spans="1:7" ht="35.25" x14ac:dyDescent="0.25">
      <c r="A7" s="104"/>
      <c r="B7" s="104"/>
      <c r="C7" s="104"/>
      <c r="D7" s="104"/>
      <c r="E7" s="104"/>
      <c r="F7" s="104"/>
      <c r="G7" s="104"/>
    </row>
    <row r="8" spans="1:7" x14ac:dyDescent="0.25">
      <c r="A8" s="121"/>
      <c r="B8" s="121"/>
      <c r="C8" s="121"/>
      <c r="D8" s="121"/>
      <c r="E8" s="121"/>
      <c r="F8" s="121"/>
      <c r="G8" s="121"/>
    </row>
    <row r="9" spans="1:7" ht="15.75" x14ac:dyDescent="0.25">
      <c r="A9" s="122" t="s">
        <v>0</v>
      </c>
      <c r="B9" s="122"/>
      <c r="C9" s="122"/>
      <c r="D9" s="122"/>
      <c r="E9" s="122"/>
      <c r="F9" s="122"/>
      <c r="G9" s="122"/>
    </row>
    <row r="10" spans="1:7" ht="6.75" customHeight="1" x14ac:dyDescent="0.25">
      <c r="A10" s="3"/>
      <c r="B10" s="3"/>
      <c r="C10" s="3"/>
      <c r="D10" s="3"/>
      <c r="E10" s="3"/>
      <c r="F10" s="3"/>
      <c r="G10" s="3"/>
    </row>
    <row r="11" spans="1:7" ht="15.75" thickBot="1" x14ac:dyDescent="0.3">
      <c r="A11" s="123" t="s">
        <v>155</v>
      </c>
      <c r="B11" s="123"/>
      <c r="C11" s="123"/>
      <c r="D11" s="123"/>
      <c r="E11" s="123"/>
      <c r="F11" s="123"/>
      <c r="G11" s="123"/>
    </row>
    <row r="12" spans="1:7" x14ac:dyDescent="0.25">
      <c r="A12" s="124" t="s">
        <v>1</v>
      </c>
      <c r="B12" s="125"/>
      <c r="C12" s="125"/>
      <c r="D12" s="125"/>
      <c r="E12" s="125"/>
      <c r="F12" s="125"/>
      <c r="G12" s="126"/>
    </row>
    <row r="13" spans="1:7" x14ac:dyDescent="0.25">
      <c r="A13" s="127"/>
      <c r="B13" s="114"/>
      <c r="C13" s="114"/>
      <c r="D13" s="114"/>
      <c r="E13" s="114"/>
      <c r="F13" s="114"/>
      <c r="G13" s="128"/>
    </row>
    <row r="14" spans="1:7" x14ac:dyDescent="0.25">
      <c r="A14" s="112"/>
      <c r="B14" s="114" t="s">
        <v>2</v>
      </c>
      <c r="C14" s="114" t="s">
        <v>3</v>
      </c>
      <c r="D14" s="116" t="s">
        <v>4</v>
      </c>
      <c r="E14" s="116" t="s">
        <v>5</v>
      </c>
      <c r="F14" s="116"/>
      <c r="G14" s="47">
        <v>2101394.61</v>
      </c>
    </row>
    <row r="15" spans="1:7" ht="15.75" thickBot="1" x14ac:dyDescent="0.3">
      <c r="A15" s="113"/>
      <c r="B15" s="115"/>
      <c r="C15" s="115"/>
      <c r="D15" s="117"/>
      <c r="E15" s="102" t="s">
        <v>6</v>
      </c>
      <c r="F15" s="102" t="s">
        <v>7</v>
      </c>
      <c r="G15" s="49" t="s">
        <v>8</v>
      </c>
    </row>
    <row r="16" spans="1:7" ht="45" customHeight="1" thickBot="1" x14ac:dyDescent="0.3">
      <c r="A16" s="28">
        <v>1</v>
      </c>
      <c r="B16" s="83">
        <v>44530</v>
      </c>
      <c r="C16" s="84" t="s">
        <v>9</v>
      </c>
      <c r="D16" s="85" t="s">
        <v>10</v>
      </c>
      <c r="E16" s="86"/>
      <c r="F16" s="87">
        <v>1448.53</v>
      </c>
      <c r="G16" s="80">
        <f>G14-F16</f>
        <v>2099946.08</v>
      </c>
    </row>
    <row r="17" spans="1:8" s="93" customFormat="1" ht="29.25" customHeight="1" thickBot="1" x14ac:dyDescent="0.3">
      <c r="A17" s="88"/>
      <c r="B17" s="89"/>
      <c r="C17" s="89"/>
      <c r="D17" s="90" t="s">
        <v>11</v>
      </c>
      <c r="E17" s="91">
        <f>SUM(E16:E16)</f>
        <v>0</v>
      </c>
      <c r="F17" s="89">
        <f>SUM(F16:F16)</f>
        <v>1448.53</v>
      </c>
      <c r="G17" s="101">
        <f>G14+E17-F17</f>
        <v>2099946.08</v>
      </c>
    </row>
    <row r="18" spans="1:8" x14ac:dyDescent="0.25">
      <c r="A18" s="58"/>
      <c r="B18" s="58"/>
      <c r="C18" s="58"/>
      <c r="D18" s="58"/>
      <c r="E18" s="58"/>
      <c r="F18" s="58"/>
      <c r="G18" s="58"/>
    </row>
    <row r="19" spans="1:8" x14ac:dyDescent="0.25">
      <c r="A19" s="58"/>
      <c r="B19" s="58"/>
      <c r="C19" s="58"/>
      <c r="D19" s="58"/>
      <c r="E19" s="58"/>
      <c r="F19" s="58"/>
      <c r="G19" s="58"/>
    </row>
    <row r="20" spans="1:8" x14ac:dyDescent="0.25">
      <c r="A20" s="58"/>
      <c r="B20" s="58"/>
      <c r="C20" s="58"/>
      <c r="D20" s="58"/>
      <c r="E20" s="58"/>
      <c r="F20" s="58"/>
      <c r="G20" s="58"/>
    </row>
    <row r="21" spans="1:8" x14ac:dyDescent="0.25">
      <c r="A21" s="58"/>
      <c r="B21" s="58"/>
      <c r="C21" s="58"/>
      <c r="D21" s="58"/>
      <c r="E21" s="58"/>
      <c r="F21" s="58"/>
      <c r="G21" s="58"/>
    </row>
    <row r="22" spans="1:8" x14ac:dyDescent="0.25">
      <c r="A22" s="58"/>
      <c r="B22" s="58"/>
      <c r="C22" s="58"/>
      <c r="D22" s="58"/>
      <c r="E22" s="58"/>
      <c r="F22" s="58"/>
      <c r="G22" s="58"/>
    </row>
    <row r="23" spans="1:8" x14ac:dyDescent="0.25">
      <c r="A23" s="58"/>
      <c r="B23" s="58"/>
      <c r="C23" s="58"/>
      <c r="D23" s="58"/>
      <c r="E23" s="59"/>
      <c r="F23" s="59"/>
      <c r="G23" s="59"/>
    </row>
    <row r="24" spans="1:8" x14ac:dyDescent="0.25">
      <c r="A24" s="118" t="s">
        <v>50</v>
      </c>
      <c r="B24" s="118"/>
      <c r="C24" s="118"/>
      <c r="D24" s="118"/>
      <c r="E24" s="118"/>
      <c r="F24" s="118"/>
      <c r="G24" s="118"/>
    </row>
    <row r="25" spans="1:8" ht="15.75" customHeight="1" x14ac:dyDescent="0.25">
      <c r="A25" s="109" t="s">
        <v>30</v>
      </c>
      <c r="B25" s="109"/>
      <c r="C25" s="109"/>
      <c r="D25" s="109"/>
      <c r="E25" s="109"/>
      <c r="F25" s="109"/>
      <c r="G25" s="109"/>
    </row>
    <row r="26" spans="1:8" ht="15.75" customHeight="1" x14ac:dyDescent="0.25">
      <c r="A26" s="110" t="s">
        <v>29</v>
      </c>
      <c r="B26" s="110"/>
      <c r="C26" s="110"/>
      <c r="D26" s="110"/>
      <c r="E26" s="110"/>
      <c r="F26" s="110"/>
      <c r="G26" s="110"/>
    </row>
    <row r="27" spans="1:8" ht="15.75" customHeight="1" x14ac:dyDescent="0.25">
      <c r="A27" s="111" t="s">
        <v>31</v>
      </c>
      <c r="B27" s="111"/>
      <c r="C27" s="111"/>
      <c r="D27" s="111"/>
      <c r="E27" s="111"/>
      <c r="F27" s="111"/>
      <c r="G27" s="111"/>
      <c r="H27" s="35"/>
    </row>
    <row r="28" spans="1:8" x14ac:dyDescent="0.25">
      <c r="A28" s="60"/>
      <c r="B28" s="60"/>
      <c r="C28" s="60"/>
      <c r="D28" s="60"/>
      <c r="E28" s="60"/>
      <c r="F28" s="60"/>
      <c r="G28" s="60"/>
    </row>
  </sheetData>
  <mergeCells count="15">
    <mergeCell ref="A12:G13"/>
    <mergeCell ref="A2:G2"/>
    <mergeCell ref="A6:G6"/>
    <mergeCell ref="A8:G8"/>
    <mergeCell ref="A9:G9"/>
    <mergeCell ref="A11:G11"/>
    <mergeCell ref="A25:G25"/>
    <mergeCell ref="A26:G26"/>
    <mergeCell ref="A27:G27"/>
    <mergeCell ref="A14:A15"/>
    <mergeCell ref="B14:B15"/>
    <mergeCell ref="C14:C15"/>
    <mergeCell ref="D14:D15"/>
    <mergeCell ref="E14:F14"/>
    <mergeCell ref="A24:G24"/>
  </mergeCells>
  <pageMargins left="1.299212598425197" right="0.70866141732283472" top="0.74803149606299213" bottom="0.74803149606299213" header="0.31496062992125984" footer="0.31496062992125984"/>
  <pageSetup scale="75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74F468-EEB6-4967-AF09-FB6611371F8E}">
  <dimension ref="A1:H30"/>
  <sheetViews>
    <sheetView topLeftCell="A4" workbookViewId="0">
      <selection activeCell="C1" sqref="C1"/>
    </sheetView>
  </sheetViews>
  <sheetFormatPr baseColWidth="10" defaultRowHeight="15" x14ac:dyDescent="0.25"/>
  <cols>
    <col min="2" max="2" width="13.85546875" customWidth="1"/>
    <col min="3" max="3" width="14.28515625" customWidth="1"/>
    <col min="4" max="4" width="31" customWidth="1"/>
    <col min="5" max="5" width="15.42578125" customWidth="1"/>
    <col min="6" max="6" width="16.42578125" customWidth="1"/>
    <col min="7" max="7" width="18.140625" customWidth="1"/>
  </cols>
  <sheetData>
    <row r="1" spans="1:7" ht="3" customHeight="1" x14ac:dyDescent="0.25">
      <c r="A1" s="1"/>
      <c r="B1" s="1"/>
      <c r="C1" s="1"/>
      <c r="D1" s="1"/>
      <c r="E1" s="1"/>
      <c r="F1" s="1"/>
      <c r="G1" s="1"/>
    </row>
    <row r="2" spans="1:7" ht="18" x14ac:dyDescent="0.25">
      <c r="A2" s="119"/>
      <c r="B2" s="119"/>
      <c r="C2" s="119"/>
      <c r="D2" s="119"/>
      <c r="E2" s="119"/>
      <c r="F2" s="119"/>
      <c r="G2" s="119"/>
    </row>
    <row r="3" spans="1:7" ht="18" x14ac:dyDescent="0.25">
      <c r="A3" s="2"/>
      <c r="B3" s="2"/>
      <c r="C3" s="2"/>
      <c r="D3" s="2"/>
      <c r="E3" s="2"/>
      <c r="F3" s="2"/>
      <c r="G3" s="2"/>
    </row>
    <row r="4" spans="1:7" ht="18" x14ac:dyDescent="0.25">
      <c r="A4" s="2"/>
      <c r="B4" s="2"/>
      <c r="C4" s="2"/>
      <c r="D4" s="2"/>
      <c r="E4" s="2"/>
      <c r="F4" s="2"/>
      <c r="G4" s="2"/>
    </row>
    <row r="5" spans="1:7" ht="18" x14ac:dyDescent="0.25">
      <c r="A5" s="2"/>
      <c r="B5" s="2"/>
      <c r="C5" s="2"/>
      <c r="D5" s="2"/>
      <c r="E5" s="2"/>
      <c r="F5" s="2"/>
      <c r="G5" s="2"/>
    </row>
    <row r="6" spans="1:7" ht="35.25" x14ac:dyDescent="0.25">
      <c r="A6" s="120"/>
      <c r="B6" s="120"/>
      <c r="C6" s="120"/>
      <c r="D6" s="120"/>
      <c r="E6" s="120"/>
      <c r="F6" s="120"/>
      <c r="G6" s="120"/>
    </row>
    <row r="7" spans="1:7" ht="35.25" x14ac:dyDescent="0.25">
      <c r="A7" s="22"/>
      <c r="B7" s="22"/>
      <c r="C7" s="22"/>
      <c r="D7" s="22"/>
      <c r="E7" s="22"/>
      <c r="F7" s="22"/>
      <c r="G7" s="22"/>
    </row>
    <row r="8" spans="1:7" x14ac:dyDescent="0.25">
      <c r="A8" s="121"/>
      <c r="B8" s="121"/>
      <c r="C8" s="121"/>
      <c r="D8" s="121"/>
      <c r="E8" s="121"/>
      <c r="F8" s="121"/>
      <c r="G8" s="121"/>
    </row>
    <row r="9" spans="1:7" ht="15.75" x14ac:dyDescent="0.25">
      <c r="A9" s="122" t="s">
        <v>0</v>
      </c>
      <c r="B9" s="122"/>
      <c r="C9" s="122"/>
      <c r="D9" s="122"/>
      <c r="E9" s="122"/>
      <c r="F9" s="122"/>
      <c r="G9" s="122"/>
    </row>
    <row r="10" spans="1:7" ht="6.75" customHeight="1" x14ac:dyDescent="0.25">
      <c r="A10" s="3"/>
      <c r="B10" s="3"/>
      <c r="C10" s="3"/>
      <c r="D10" s="3"/>
      <c r="E10" s="3"/>
      <c r="F10" s="3"/>
      <c r="G10" s="3"/>
    </row>
    <row r="11" spans="1:7" ht="15.75" thickBot="1" x14ac:dyDescent="0.3">
      <c r="A11" s="123" t="s">
        <v>18</v>
      </c>
      <c r="B11" s="123"/>
      <c r="C11" s="123"/>
      <c r="D11" s="123"/>
      <c r="E11" s="123"/>
      <c r="F11" s="123"/>
      <c r="G11" s="123"/>
    </row>
    <row r="12" spans="1:7" x14ac:dyDescent="0.25">
      <c r="A12" s="124" t="s">
        <v>1</v>
      </c>
      <c r="B12" s="125"/>
      <c r="C12" s="125"/>
      <c r="D12" s="125"/>
      <c r="E12" s="125"/>
      <c r="F12" s="125"/>
      <c r="G12" s="126"/>
    </row>
    <row r="13" spans="1:7" x14ac:dyDescent="0.25">
      <c r="A13" s="127"/>
      <c r="B13" s="114"/>
      <c r="C13" s="114"/>
      <c r="D13" s="114"/>
      <c r="E13" s="114"/>
      <c r="F13" s="114"/>
      <c r="G13" s="128"/>
    </row>
    <row r="14" spans="1:7" x14ac:dyDescent="0.25">
      <c r="A14" s="129"/>
      <c r="B14" s="131" t="s">
        <v>2</v>
      </c>
      <c r="C14" s="131" t="s">
        <v>3</v>
      </c>
      <c r="D14" s="133" t="s">
        <v>4</v>
      </c>
      <c r="E14" s="133" t="s">
        <v>5</v>
      </c>
      <c r="F14" s="133"/>
      <c r="G14" s="4">
        <v>6617100.3799999999</v>
      </c>
    </row>
    <row r="15" spans="1:7" ht="15.75" thickBot="1" x14ac:dyDescent="0.3">
      <c r="A15" s="130"/>
      <c r="B15" s="132"/>
      <c r="C15" s="132"/>
      <c r="D15" s="134"/>
      <c r="E15" s="5" t="s">
        <v>6</v>
      </c>
      <c r="F15" s="5" t="s">
        <v>7</v>
      </c>
      <c r="G15" s="6" t="s">
        <v>8</v>
      </c>
    </row>
    <row r="16" spans="1:7" x14ac:dyDescent="0.25">
      <c r="A16" s="7">
        <v>1</v>
      </c>
      <c r="B16" s="8">
        <v>44230</v>
      </c>
      <c r="C16" s="9" t="s">
        <v>19</v>
      </c>
      <c r="D16" s="25" t="s">
        <v>25</v>
      </c>
      <c r="E16" s="10"/>
      <c r="F16" s="10">
        <v>86241.9</v>
      </c>
      <c r="G16" s="11">
        <f>G14+E16-F16</f>
        <v>6530858.4799999995</v>
      </c>
    </row>
    <row r="17" spans="1:8" x14ac:dyDescent="0.25">
      <c r="A17" s="7">
        <v>2</v>
      </c>
      <c r="B17" s="8">
        <v>44235</v>
      </c>
      <c r="C17" s="9" t="s">
        <v>20</v>
      </c>
      <c r="D17" s="26" t="s">
        <v>24</v>
      </c>
      <c r="E17" s="24"/>
      <c r="F17" s="10">
        <v>20000</v>
      </c>
      <c r="G17" s="11">
        <f>G16+E17-F17</f>
        <v>6510858.4799999995</v>
      </c>
    </row>
    <row r="18" spans="1:8" ht="25.5" x14ac:dyDescent="0.25">
      <c r="A18" s="7">
        <v>3</v>
      </c>
      <c r="B18" s="8">
        <v>44246</v>
      </c>
      <c r="C18" s="9" t="s">
        <v>21</v>
      </c>
      <c r="D18" s="23" t="s">
        <v>27</v>
      </c>
      <c r="E18" s="29"/>
      <c r="F18" s="10">
        <v>4750</v>
      </c>
      <c r="G18" s="11">
        <f t="shared" ref="G18:G21" si="0">G17+E18-F18</f>
        <v>6506108.4799999995</v>
      </c>
    </row>
    <row r="19" spans="1:8" x14ac:dyDescent="0.25">
      <c r="A19" s="7">
        <v>4</v>
      </c>
      <c r="B19" s="8">
        <v>44249</v>
      </c>
      <c r="C19" s="9" t="s">
        <v>22</v>
      </c>
      <c r="D19" s="25" t="s">
        <v>26</v>
      </c>
      <c r="E19" s="29"/>
      <c r="F19" s="10">
        <v>750</v>
      </c>
      <c r="G19" s="11">
        <f t="shared" si="0"/>
        <v>6505358.4799999995</v>
      </c>
    </row>
    <row r="20" spans="1:8" x14ac:dyDescent="0.25">
      <c r="A20" s="7">
        <v>5</v>
      </c>
      <c r="B20" s="8">
        <v>44249</v>
      </c>
      <c r="C20" s="9" t="s">
        <v>23</v>
      </c>
      <c r="D20" s="25" t="s">
        <v>26</v>
      </c>
      <c r="E20" s="24"/>
      <c r="F20" s="10">
        <v>1400</v>
      </c>
      <c r="G20" s="11">
        <f t="shared" si="0"/>
        <v>6503958.4799999995</v>
      </c>
    </row>
    <row r="21" spans="1:8" ht="15.75" thickBot="1" x14ac:dyDescent="0.3">
      <c r="A21" s="28">
        <v>6</v>
      </c>
      <c r="B21" s="12">
        <v>44227</v>
      </c>
      <c r="C21" s="13" t="s">
        <v>9</v>
      </c>
      <c r="D21" s="14" t="s">
        <v>10</v>
      </c>
      <c r="E21" s="15"/>
      <c r="F21" s="15">
        <f>167.62+175</f>
        <v>342.62</v>
      </c>
      <c r="G21" s="11">
        <f t="shared" si="0"/>
        <v>6503615.8599999994</v>
      </c>
    </row>
    <row r="22" spans="1:8" ht="15.75" thickBot="1" x14ac:dyDescent="0.3">
      <c r="A22" s="27"/>
      <c r="B22" s="17"/>
      <c r="C22" s="17"/>
      <c r="D22" s="18" t="s">
        <v>11</v>
      </c>
      <c r="E22" s="19">
        <f>SUM(E16:E21)</f>
        <v>0</v>
      </c>
      <c r="F22" s="19">
        <f>SUM(F16:F21)</f>
        <v>113484.51999999999</v>
      </c>
      <c r="G22" s="20">
        <f>G14+E22-F22</f>
        <v>6503615.8600000003</v>
      </c>
    </row>
    <row r="23" spans="1:8" x14ac:dyDescent="0.25">
      <c r="A23" s="1"/>
      <c r="B23" s="1"/>
      <c r="C23" s="1"/>
      <c r="D23" s="1"/>
      <c r="E23" s="1"/>
      <c r="F23" s="1"/>
      <c r="G23" s="1"/>
    </row>
    <row r="24" spans="1:8" x14ac:dyDescent="0.25">
      <c r="A24" s="1"/>
      <c r="B24" s="1"/>
      <c r="C24" s="1"/>
      <c r="D24" s="1"/>
      <c r="E24" s="1"/>
      <c r="F24" s="1"/>
      <c r="G24" s="1"/>
    </row>
    <row r="25" spans="1:8" x14ac:dyDescent="0.25">
      <c r="A25" s="1"/>
      <c r="B25" s="1"/>
      <c r="C25" s="1"/>
      <c r="D25" s="1"/>
      <c r="E25" s="1"/>
      <c r="F25" s="1"/>
      <c r="G25" s="1"/>
    </row>
    <row r="26" spans="1:8" x14ac:dyDescent="0.25">
      <c r="A26" s="1"/>
      <c r="B26" s="1"/>
      <c r="C26" s="1"/>
      <c r="D26" s="1"/>
      <c r="E26" s="1"/>
      <c r="F26" s="1"/>
      <c r="G26" s="1"/>
    </row>
    <row r="27" spans="1:8" x14ac:dyDescent="0.25">
      <c r="A27" s="21"/>
      <c r="B27" s="21"/>
      <c r="C27" s="21"/>
      <c r="D27" s="34"/>
      <c r="E27" s="21"/>
      <c r="F27" s="21"/>
      <c r="G27" s="21"/>
    </row>
    <row r="28" spans="1:8" ht="15.75" customHeight="1" x14ac:dyDescent="0.25">
      <c r="A28" s="109" t="s">
        <v>12</v>
      </c>
      <c r="B28" s="109"/>
      <c r="C28" s="109"/>
      <c r="D28" s="36"/>
      <c r="E28" s="135" t="s">
        <v>30</v>
      </c>
      <c r="F28" s="135"/>
      <c r="G28" s="135"/>
    </row>
    <row r="29" spans="1:8" ht="15.75" customHeight="1" x14ac:dyDescent="0.25">
      <c r="A29" s="110" t="s">
        <v>17</v>
      </c>
      <c r="B29" s="110"/>
      <c r="C29" s="110"/>
      <c r="D29" s="33"/>
      <c r="E29" s="110" t="s">
        <v>29</v>
      </c>
      <c r="F29" s="110"/>
      <c r="G29" s="110"/>
    </row>
    <row r="30" spans="1:8" ht="15.75" x14ac:dyDescent="0.25">
      <c r="A30" s="111" t="s">
        <v>28</v>
      </c>
      <c r="B30" s="111"/>
      <c r="C30" s="111"/>
      <c r="D30" s="33"/>
      <c r="E30" s="111" t="s">
        <v>31</v>
      </c>
      <c r="F30" s="111"/>
      <c r="G30" s="111"/>
      <c r="H30" s="35"/>
    </row>
  </sheetData>
  <mergeCells count="17">
    <mergeCell ref="A30:C30"/>
    <mergeCell ref="E28:G28"/>
    <mergeCell ref="E29:G29"/>
    <mergeCell ref="E30:G30"/>
    <mergeCell ref="A12:G13"/>
    <mergeCell ref="A29:C29"/>
    <mergeCell ref="A28:C28"/>
    <mergeCell ref="A14:A15"/>
    <mergeCell ref="B14:B15"/>
    <mergeCell ref="C14:C15"/>
    <mergeCell ref="D14:D15"/>
    <mergeCell ref="E14:F14"/>
    <mergeCell ref="A2:G2"/>
    <mergeCell ref="A6:G6"/>
    <mergeCell ref="A8:G8"/>
    <mergeCell ref="A9:G9"/>
    <mergeCell ref="A11:G11"/>
  </mergeCells>
  <pageMargins left="0.7" right="0.7" top="0.75" bottom="0.75" header="0.3" footer="0.3"/>
  <pageSetup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0F2652-6573-48B2-8921-9085DBE50879}">
  <dimension ref="A1:G26"/>
  <sheetViews>
    <sheetView workbookViewId="0">
      <selection activeCell="D16" sqref="D16"/>
    </sheetView>
  </sheetViews>
  <sheetFormatPr baseColWidth="10" defaultRowHeight="15" x14ac:dyDescent="0.25"/>
  <cols>
    <col min="2" max="2" width="13.85546875" customWidth="1"/>
    <col min="3" max="3" width="14.28515625" customWidth="1"/>
    <col min="4" max="4" width="31" customWidth="1"/>
    <col min="5" max="5" width="15.42578125" customWidth="1"/>
    <col min="6" max="6" width="16.42578125" customWidth="1"/>
    <col min="7" max="7" width="18.140625" customWidth="1"/>
  </cols>
  <sheetData>
    <row r="1" spans="1:7" ht="3" customHeight="1" x14ac:dyDescent="0.25">
      <c r="A1" s="1"/>
      <c r="B1" s="1"/>
      <c r="C1" s="1"/>
      <c r="D1" s="1"/>
      <c r="E1" s="1"/>
      <c r="F1" s="1"/>
      <c r="G1" s="1"/>
    </row>
    <row r="2" spans="1:7" ht="18" x14ac:dyDescent="0.25">
      <c r="A2" s="119"/>
      <c r="B2" s="119"/>
      <c r="C2" s="119"/>
      <c r="D2" s="119"/>
      <c r="E2" s="119"/>
      <c r="F2" s="119"/>
      <c r="G2" s="119"/>
    </row>
    <row r="3" spans="1:7" ht="18" x14ac:dyDescent="0.25">
      <c r="A3" s="2"/>
      <c r="B3" s="2"/>
      <c r="C3" s="2"/>
      <c r="D3" s="2"/>
      <c r="E3" s="2"/>
      <c r="F3" s="2"/>
      <c r="G3" s="2"/>
    </row>
    <row r="4" spans="1:7" ht="18" x14ac:dyDescent="0.25">
      <c r="A4" s="2"/>
      <c r="B4" s="2"/>
      <c r="C4" s="2"/>
      <c r="D4" s="2"/>
      <c r="E4" s="2"/>
      <c r="F4" s="2"/>
      <c r="G4" s="2"/>
    </row>
    <row r="5" spans="1:7" ht="18" x14ac:dyDescent="0.25">
      <c r="A5" s="2"/>
      <c r="B5" s="2"/>
      <c r="C5" s="2"/>
      <c r="D5" s="2"/>
      <c r="E5" s="2"/>
      <c r="F5" s="2"/>
      <c r="G5" s="2"/>
    </row>
    <row r="6" spans="1:7" ht="35.25" x14ac:dyDescent="0.25">
      <c r="A6" s="120"/>
      <c r="B6" s="120"/>
      <c r="C6" s="120"/>
      <c r="D6" s="120"/>
      <c r="E6" s="120"/>
      <c r="F6" s="120"/>
      <c r="G6" s="120"/>
    </row>
    <row r="7" spans="1:7" ht="35.25" x14ac:dyDescent="0.25">
      <c r="A7" s="22"/>
      <c r="B7" s="22"/>
      <c r="C7" s="22"/>
      <c r="D7" s="22"/>
      <c r="E7" s="22"/>
      <c r="F7" s="22"/>
      <c r="G7" s="22"/>
    </row>
    <row r="8" spans="1:7" x14ac:dyDescent="0.25">
      <c r="A8" s="121"/>
      <c r="B8" s="121"/>
      <c r="C8" s="121"/>
      <c r="D8" s="121"/>
      <c r="E8" s="121"/>
      <c r="F8" s="121"/>
      <c r="G8" s="121"/>
    </row>
    <row r="9" spans="1:7" ht="15.75" x14ac:dyDescent="0.25">
      <c r="A9" s="122" t="s">
        <v>0</v>
      </c>
      <c r="B9" s="122"/>
      <c r="C9" s="122"/>
      <c r="D9" s="122"/>
      <c r="E9" s="122"/>
      <c r="F9" s="122"/>
      <c r="G9" s="122"/>
    </row>
    <row r="10" spans="1:7" ht="6.75" customHeight="1" x14ac:dyDescent="0.25">
      <c r="A10" s="3"/>
      <c r="B10" s="3"/>
      <c r="C10" s="3"/>
      <c r="D10" s="3"/>
      <c r="E10" s="3"/>
      <c r="F10" s="3"/>
      <c r="G10" s="3"/>
    </row>
    <row r="11" spans="1:7" ht="15.75" thickBot="1" x14ac:dyDescent="0.3">
      <c r="A11" s="123" t="s">
        <v>14</v>
      </c>
      <c r="B11" s="123"/>
      <c r="C11" s="123"/>
      <c r="D11" s="123"/>
      <c r="E11" s="123"/>
      <c r="F11" s="123"/>
      <c r="G11" s="123"/>
    </row>
    <row r="12" spans="1:7" x14ac:dyDescent="0.25">
      <c r="A12" s="124" t="s">
        <v>1</v>
      </c>
      <c r="B12" s="125"/>
      <c r="C12" s="125"/>
      <c r="D12" s="125"/>
      <c r="E12" s="125"/>
      <c r="F12" s="125"/>
      <c r="G12" s="126"/>
    </row>
    <row r="13" spans="1:7" x14ac:dyDescent="0.25">
      <c r="A13" s="127"/>
      <c r="B13" s="114"/>
      <c r="C13" s="114"/>
      <c r="D13" s="114"/>
      <c r="E13" s="114"/>
      <c r="F13" s="114"/>
      <c r="G13" s="128"/>
    </row>
    <row r="14" spans="1:7" x14ac:dyDescent="0.25">
      <c r="A14" s="129"/>
      <c r="B14" s="131" t="s">
        <v>2</v>
      </c>
      <c r="C14" s="131" t="s">
        <v>3</v>
      </c>
      <c r="D14" s="133" t="s">
        <v>4</v>
      </c>
      <c r="E14" s="133" t="s">
        <v>5</v>
      </c>
      <c r="F14" s="133"/>
      <c r="G14" s="4">
        <v>6623956.0300000003</v>
      </c>
    </row>
    <row r="15" spans="1:7" ht="15.75" thickBot="1" x14ac:dyDescent="0.3">
      <c r="A15" s="130"/>
      <c r="B15" s="132"/>
      <c r="C15" s="132"/>
      <c r="D15" s="134"/>
      <c r="E15" s="5" t="s">
        <v>6</v>
      </c>
      <c r="F15" s="5" t="s">
        <v>7</v>
      </c>
      <c r="G15" s="6" t="s">
        <v>8</v>
      </c>
    </row>
    <row r="16" spans="1:7" ht="25.5" x14ac:dyDescent="0.25">
      <c r="A16" s="7">
        <v>1</v>
      </c>
      <c r="B16" s="8">
        <v>44215</v>
      </c>
      <c r="C16" s="9" t="s">
        <v>15</v>
      </c>
      <c r="D16" s="23" t="s">
        <v>16</v>
      </c>
      <c r="E16" s="10"/>
      <c r="F16" s="10">
        <v>5891.64</v>
      </c>
      <c r="G16" s="11">
        <f>G14+E16-F16</f>
        <v>6618064.3900000006</v>
      </c>
    </row>
    <row r="17" spans="1:7" ht="15.75" thickBot="1" x14ac:dyDescent="0.3">
      <c r="A17" s="7">
        <v>2</v>
      </c>
      <c r="B17" s="12">
        <v>44227</v>
      </c>
      <c r="C17" s="13" t="s">
        <v>9</v>
      </c>
      <c r="D17" s="14" t="s">
        <v>10</v>
      </c>
      <c r="E17" s="15"/>
      <c r="F17" s="15">
        <f>289.01+675</f>
        <v>964.01</v>
      </c>
      <c r="G17" s="11">
        <f>G16+E17-F17</f>
        <v>6617100.3800000008</v>
      </c>
    </row>
    <row r="18" spans="1:7" ht="16.5" thickTop="1" thickBot="1" x14ac:dyDescent="0.3">
      <c r="A18" s="16"/>
      <c r="B18" s="17"/>
      <c r="C18" s="17"/>
      <c r="D18" s="18" t="s">
        <v>11</v>
      </c>
      <c r="E18" s="19">
        <f>SUM(E16:E17)</f>
        <v>0</v>
      </c>
      <c r="F18" s="19">
        <f>SUM(F16:F17)</f>
        <v>6855.6500000000005</v>
      </c>
      <c r="G18" s="20">
        <f>G14+E18-F18</f>
        <v>6617100.3799999999</v>
      </c>
    </row>
    <row r="19" spans="1:7" ht="15.75" thickTop="1" x14ac:dyDescent="0.25">
      <c r="A19" s="1"/>
      <c r="B19" s="1"/>
      <c r="C19" s="1"/>
      <c r="D19" s="1"/>
      <c r="E19" s="1"/>
      <c r="F19" s="1"/>
      <c r="G19" s="1"/>
    </row>
    <row r="20" spans="1:7" x14ac:dyDescent="0.25">
      <c r="A20" s="1"/>
      <c r="B20" s="1"/>
      <c r="C20" s="1"/>
      <c r="D20" s="1"/>
      <c r="E20" s="1"/>
      <c r="F20" s="1"/>
      <c r="G20" s="1"/>
    </row>
    <row r="21" spans="1:7" x14ac:dyDescent="0.25">
      <c r="A21" s="1"/>
      <c r="B21" s="1"/>
      <c r="C21" s="1"/>
      <c r="D21" s="1"/>
      <c r="E21" s="1"/>
      <c r="F21" s="1"/>
      <c r="G21" s="1"/>
    </row>
    <row r="22" spans="1:7" x14ac:dyDescent="0.25">
      <c r="A22" s="1"/>
      <c r="B22" s="1"/>
      <c r="C22" s="1"/>
      <c r="D22" s="1"/>
      <c r="E22" s="1"/>
      <c r="F22" s="1"/>
      <c r="G22" s="1"/>
    </row>
    <row r="23" spans="1:7" x14ac:dyDescent="0.25">
      <c r="A23" s="1"/>
      <c r="B23" s="1"/>
      <c r="C23" s="1"/>
      <c r="D23" s="21"/>
      <c r="E23" s="21"/>
      <c r="F23" s="1"/>
      <c r="G23" s="1"/>
    </row>
    <row r="24" spans="1:7" ht="15.75" x14ac:dyDescent="0.25">
      <c r="A24" s="1"/>
      <c r="B24" s="1"/>
      <c r="C24" s="1"/>
      <c r="D24" s="135" t="s">
        <v>12</v>
      </c>
      <c r="E24" s="135"/>
      <c r="F24" s="1"/>
      <c r="G24" s="1"/>
    </row>
    <row r="25" spans="1:7" ht="15.75" x14ac:dyDescent="0.25">
      <c r="A25" s="1"/>
      <c r="B25" s="1"/>
      <c r="C25" s="1"/>
      <c r="D25" s="110" t="s">
        <v>13</v>
      </c>
      <c r="E25" s="110"/>
      <c r="F25" s="1"/>
      <c r="G25" s="1"/>
    </row>
    <row r="26" spans="1:7" x14ac:dyDescent="0.25">
      <c r="A26" s="1"/>
      <c r="B26" s="1"/>
      <c r="C26" s="1"/>
      <c r="D26" s="1"/>
      <c r="E26" s="1"/>
      <c r="F26" s="1"/>
      <c r="G26" s="1"/>
    </row>
  </sheetData>
  <mergeCells count="13">
    <mergeCell ref="D24:E24"/>
    <mergeCell ref="D25:E25"/>
    <mergeCell ref="A12:G13"/>
    <mergeCell ref="A14:A15"/>
    <mergeCell ref="B14:B15"/>
    <mergeCell ref="C14:C15"/>
    <mergeCell ref="D14:D15"/>
    <mergeCell ref="E14:F14"/>
    <mergeCell ref="A2:G2"/>
    <mergeCell ref="A6:G6"/>
    <mergeCell ref="A8:G8"/>
    <mergeCell ref="A9:G9"/>
    <mergeCell ref="A11:G11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1B4F20-CA0B-426B-9CBD-55D0F5EE409A}">
  <sheetPr>
    <pageSetUpPr fitToPage="1"/>
  </sheetPr>
  <dimension ref="A1:H52"/>
  <sheetViews>
    <sheetView topLeftCell="A19" workbookViewId="0">
      <selection activeCell="G40" sqref="G40"/>
    </sheetView>
  </sheetViews>
  <sheetFormatPr baseColWidth="10" defaultRowHeight="15" x14ac:dyDescent="0.25"/>
  <cols>
    <col min="1" max="1" width="6.28515625" customWidth="1"/>
    <col min="2" max="2" width="13.85546875" customWidth="1"/>
    <col min="3" max="3" width="14.28515625" customWidth="1"/>
    <col min="4" max="4" width="37.5703125" customWidth="1"/>
    <col min="5" max="5" width="11.85546875" customWidth="1"/>
    <col min="6" max="6" width="11.42578125" customWidth="1"/>
    <col min="7" max="7" width="14.140625" customWidth="1"/>
  </cols>
  <sheetData>
    <row r="1" spans="1:7" ht="3" customHeight="1" x14ac:dyDescent="0.25">
      <c r="A1" s="1"/>
      <c r="B1" s="1"/>
      <c r="C1" s="1"/>
      <c r="D1" s="1"/>
      <c r="E1" s="1"/>
      <c r="F1" s="1"/>
      <c r="G1" s="1"/>
    </row>
    <row r="2" spans="1:7" ht="18" x14ac:dyDescent="0.25">
      <c r="A2" s="119"/>
      <c r="B2" s="119"/>
      <c r="C2" s="119"/>
      <c r="D2" s="119"/>
      <c r="E2" s="119"/>
      <c r="F2" s="119"/>
      <c r="G2" s="119"/>
    </row>
    <row r="3" spans="1:7" ht="18" x14ac:dyDescent="0.25">
      <c r="A3" s="97"/>
      <c r="B3" s="97"/>
      <c r="C3" s="97"/>
      <c r="D3" s="97"/>
      <c r="E3" s="97"/>
      <c r="F3" s="97"/>
      <c r="G3" s="97"/>
    </row>
    <row r="4" spans="1:7" ht="18" x14ac:dyDescent="0.25">
      <c r="A4" s="97"/>
      <c r="B4" s="97"/>
      <c r="C4" s="97"/>
      <c r="D4" s="97"/>
      <c r="E4" s="97"/>
      <c r="F4" s="97"/>
      <c r="G4" s="97"/>
    </row>
    <row r="5" spans="1:7" ht="18" x14ac:dyDescent="0.25">
      <c r="A5" s="97"/>
      <c r="B5" s="97"/>
      <c r="C5" s="97"/>
      <c r="D5" s="97"/>
      <c r="E5" s="97"/>
      <c r="F5" s="97"/>
      <c r="G5" s="97"/>
    </row>
    <row r="6" spans="1:7" ht="35.25" x14ac:dyDescent="0.25">
      <c r="A6" s="120"/>
      <c r="B6" s="120"/>
      <c r="C6" s="120"/>
      <c r="D6" s="120"/>
      <c r="E6" s="120"/>
      <c r="F6" s="120"/>
      <c r="G6" s="120"/>
    </row>
    <row r="7" spans="1:7" ht="35.25" x14ac:dyDescent="0.25">
      <c r="A7" s="98"/>
      <c r="B7" s="98"/>
      <c r="C7" s="98"/>
      <c r="D7" s="98"/>
      <c r="E7" s="98"/>
      <c r="F7" s="98"/>
      <c r="G7" s="98"/>
    </row>
    <row r="8" spans="1:7" x14ac:dyDescent="0.25">
      <c r="A8" s="121"/>
      <c r="B8" s="121"/>
      <c r="C8" s="121"/>
      <c r="D8" s="121"/>
      <c r="E8" s="121"/>
      <c r="F8" s="121"/>
      <c r="G8" s="121"/>
    </row>
    <row r="9" spans="1:7" ht="15.75" x14ac:dyDescent="0.25">
      <c r="A9" s="122" t="s">
        <v>0</v>
      </c>
      <c r="B9" s="122"/>
      <c r="C9" s="122"/>
      <c r="D9" s="122"/>
      <c r="E9" s="122"/>
      <c r="F9" s="122"/>
      <c r="G9" s="122"/>
    </row>
    <row r="10" spans="1:7" ht="6.75" customHeight="1" x14ac:dyDescent="0.25">
      <c r="A10" s="3"/>
      <c r="B10" s="3"/>
      <c r="C10" s="3"/>
      <c r="D10" s="3"/>
      <c r="E10" s="3"/>
      <c r="F10" s="3"/>
      <c r="G10" s="3"/>
    </row>
    <row r="11" spans="1:7" ht="15.75" thickBot="1" x14ac:dyDescent="0.3">
      <c r="A11" s="123" t="s">
        <v>118</v>
      </c>
      <c r="B11" s="123"/>
      <c r="C11" s="123"/>
      <c r="D11" s="123"/>
      <c r="E11" s="123"/>
      <c r="F11" s="123"/>
      <c r="G11" s="123"/>
    </row>
    <row r="12" spans="1:7" x14ac:dyDescent="0.25">
      <c r="A12" s="124" t="s">
        <v>1</v>
      </c>
      <c r="B12" s="125"/>
      <c r="C12" s="125"/>
      <c r="D12" s="125"/>
      <c r="E12" s="125"/>
      <c r="F12" s="125"/>
      <c r="G12" s="126"/>
    </row>
    <row r="13" spans="1:7" x14ac:dyDescent="0.25">
      <c r="A13" s="127"/>
      <c r="B13" s="114"/>
      <c r="C13" s="114"/>
      <c r="D13" s="114"/>
      <c r="E13" s="114"/>
      <c r="F13" s="114"/>
      <c r="G13" s="128"/>
    </row>
    <row r="14" spans="1:7" x14ac:dyDescent="0.25">
      <c r="A14" s="112"/>
      <c r="B14" s="114" t="s">
        <v>2</v>
      </c>
      <c r="C14" s="114" t="s">
        <v>3</v>
      </c>
      <c r="D14" s="116" t="s">
        <v>4</v>
      </c>
      <c r="E14" s="116" t="s">
        <v>5</v>
      </c>
      <c r="F14" s="116"/>
      <c r="G14" s="47">
        <v>3099199.8</v>
      </c>
    </row>
    <row r="15" spans="1:7" ht="15.75" thickBot="1" x14ac:dyDescent="0.3">
      <c r="A15" s="113"/>
      <c r="B15" s="115"/>
      <c r="C15" s="115"/>
      <c r="D15" s="117"/>
      <c r="E15" s="99" t="s">
        <v>6</v>
      </c>
      <c r="F15" s="99" t="s">
        <v>7</v>
      </c>
      <c r="G15" s="49" t="s">
        <v>8</v>
      </c>
    </row>
    <row r="16" spans="1:7" ht="25.5" customHeight="1" x14ac:dyDescent="0.25">
      <c r="A16" s="7">
        <v>1</v>
      </c>
      <c r="B16" s="76">
        <v>44477</v>
      </c>
      <c r="C16" s="77" t="s">
        <v>119</v>
      </c>
      <c r="D16" s="78" t="s">
        <v>154</v>
      </c>
      <c r="E16" s="79"/>
      <c r="F16" s="79">
        <v>16310.61</v>
      </c>
      <c r="G16" s="80">
        <f>+G14-F16+E16</f>
        <v>3082889.19</v>
      </c>
    </row>
    <row r="17" spans="1:7" ht="25.5" x14ac:dyDescent="0.25">
      <c r="A17" s="7">
        <v>2</v>
      </c>
      <c r="B17" s="76">
        <v>44480</v>
      </c>
      <c r="C17" s="77" t="s">
        <v>120</v>
      </c>
      <c r="D17" s="78" t="s">
        <v>121</v>
      </c>
      <c r="E17" s="10"/>
      <c r="F17" s="79">
        <v>28320</v>
      </c>
      <c r="G17" s="80">
        <f t="shared" ref="G17" si="0">+G16-F17+E17</f>
        <v>3054569.19</v>
      </c>
    </row>
    <row r="18" spans="1:7" ht="25.5" x14ac:dyDescent="0.25">
      <c r="A18" s="7">
        <v>3</v>
      </c>
      <c r="B18" s="76">
        <v>44480</v>
      </c>
      <c r="C18" s="77" t="s">
        <v>122</v>
      </c>
      <c r="D18" s="78" t="s">
        <v>121</v>
      </c>
      <c r="E18" s="79"/>
      <c r="F18" s="79">
        <v>14600</v>
      </c>
      <c r="G18" s="80">
        <f>+G17-F18+J26</f>
        <v>3039969.19</v>
      </c>
    </row>
    <row r="19" spans="1:7" ht="25.5" x14ac:dyDescent="0.25">
      <c r="A19" s="7">
        <v>4</v>
      </c>
      <c r="B19" s="76">
        <v>44480</v>
      </c>
      <c r="C19" s="77" t="s">
        <v>123</v>
      </c>
      <c r="D19" s="107" t="s">
        <v>137</v>
      </c>
      <c r="E19" s="108"/>
      <c r="F19" s="108">
        <v>15900</v>
      </c>
      <c r="G19" s="80">
        <f t="shared" ref="G19:G39" si="1">+G18-F19+J27</f>
        <v>3024069.19</v>
      </c>
    </row>
    <row r="20" spans="1:7" ht="25.5" x14ac:dyDescent="0.25">
      <c r="A20" s="7">
        <v>5</v>
      </c>
      <c r="B20" s="76">
        <v>44480</v>
      </c>
      <c r="C20" s="77" t="s">
        <v>124</v>
      </c>
      <c r="D20" s="107" t="s">
        <v>137</v>
      </c>
      <c r="E20" s="108"/>
      <c r="F20" s="108">
        <v>8750</v>
      </c>
      <c r="G20" s="80">
        <f t="shared" si="1"/>
        <v>3015319.19</v>
      </c>
    </row>
    <row r="21" spans="1:7" ht="25.5" x14ac:dyDescent="0.25">
      <c r="A21" s="7">
        <v>6</v>
      </c>
      <c r="B21" s="76">
        <v>44480</v>
      </c>
      <c r="C21" s="77" t="s">
        <v>125</v>
      </c>
      <c r="D21" s="107" t="s">
        <v>137</v>
      </c>
      <c r="E21" s="108"/>
      <c r="F21" s="108">
        <v>8150</v>
      </c>
      <c r="G21" s="80">
        <f t="shared" si="1"/>
        <v>3007169.19</v>
      </c>
    </row>
    <row r="22" spans="1:7" x14ac:dyDescent="0.25">
      <c r="A22" s="7">
        <v>7</v>
      </c>
      <c r="B22" s="76">
        <v>44480</v>
      </c>
      <c r="C22" s="77" t="s">
        <v>126</v>
      </c>
      <c r="D22" s="107" t="s">
        <v>38</v>
      </c>
      <c r="E22" s="108"/>
      <c r="F22" s="108">
        <v>0</v>
      </c>
      <c r="G22" s="80">
        <f t="shared" si="1"/>
        <v>3007169.19</v>
      </c>
    </row>
    <row r="23" spans="1:7" ht="25.5" x14ac:dyDescent="0.25">
      <c r="A23" s="7">
        <v>8</v>
      </c>
      <c r="B23" s="76">
        <v>44480</v>
      </c>
      <c r="C23" s="77" t="s">
        <v>127</v>
      </c>
      <c r="D23" s="107" t="s">
        <v>137</v>
      </c>
      <c r="E23" s="108"/>
      <c r="F23" s="108">
        <v>2000</v>
      </c>
      <c r="G23" s="80">
        <f t="shared" si="1"/>
        <v>3005169.19</v>
      </c>
    </row>
    <row r="24" spans="1:7" ht="25.5" x14ac:dyDescent="0.25">
      <c r="A24" s="7">
        <v>9</v>
      </c>
      <c r="B24" s="76">
        <v>44480</v>
      </c>
      <c r="C24" s="77" t="s">
        <v>128</v>
      </c>
      <c r="D24" s="107" t="s">
        <v>138</v>
      </c>
      <c r="E24" s="108"/>
      <c r="F24" s="108">
        <v>9000</v>
      </c>
      <c r="G24" s="80">
        <f t="shared" si="1"/>
        <v>2996169.19</v>
      </c>
    </row>
    <row r="25" spans="1:7" ht="25.5" x14ac:dyDescent="0.25">
      <c r="A25" s="7">
        <v>10</v>
      </c>
      <c r="B25" s="76">
        <v>44480</v>
      </c>
      <c r="C25" s="77" t="s">
        <v>129</v>
      </c>
      <c r="D25" s="107" t="s">
        <v>139</v>
      </c>
      <c r="E25" s="108"/>
      <c r="F25" s="108">
        <v>600</v>
      </c>
      <c r="G25" s="80">
        <f t="shared" si="1"/>
        <v>2995569.19</v>
      </c>
    </row>
    <row r="26" spans="1:7" ht="25.5" x14ac:dyDescent="0.25">
      <c r="A26" s="7">
        <v>11</v>
      </c>
      <c r="B26" s="76">
        <v>44480</v>
      </c>
      <c r="C26" s="77" t="s">
        <v>130</v>
      </c>
      <c r="D26" s="107" t="s">
        <v>139</v>
      </c>
      <c r="E26" s="108"/>
      <c r="F26" s="108">
        <v>900</v>
      </c>
      <c r="G26" s="80">
        <f t="shared" si="1"/>
        <v>2994669.19</v>
      </c>
    </row>
    <row r="27" spans="1:7" ht="25.5" x14ac:dyDescent="0.25">
      <c r="A27" s="7">
        <v>12</v>
      </c>
      <c r="B27" s="76">
        <v>44480</v>
      </c>
      <c r="C27" s="77" t="s">
        <v>131</v>
      </c>
      <c r="D27" s="107" t="s">
        <v>140</v>
      </c>
      <c r="E27" s="108"/>
      <c r="F27" s="108">
        <v>3850</v>
      </c>
      <c r="G27" s="80">
        <f t="shared" si="1"/>
        <v>2990819.19</v>
      </c>
    </row>
    <row r="28" spans="1:7" ht="25.5" x14ac:dyDescent="0.25">
      <c r="A28" s="7">
        <v>13</v>
      </c>
      <c r="B28" s="76">
        <v>44480</v>
      </c>
      <c r="C28" s="77" t="s">
        <v>132</v>
      </c>
      <c r="D28" s="107" t="s">
        <v>141</v>
      </c>
      <c r="E28" s="108"/>
      <c r="F28" s="108">
        <v>8500</v>
      </c>
      <c r="G28" s="80">
        <f t="shared" si="1"/>
        <v>2982319.19</v>
      </c>
    </row>
    <row r="29" spans="1:7" ht="25.5" x14ac:dyDescent="0.25">
      <c r="A29" s="7">
        <v>14</v>
      </c>
      <c r="B29" s="76">
        <v>44480</v>
      </c>
      <c r="C29" s="77" t="s">
        <v>133</v>
      </c>
      <c r="D29" s="107" t="s">
        <v>141</v>
      </c>
      <c r="E29" s="108"/>
      <c r="F29" s="108">
        <v>2450</v>
      </c>
      <c r="G29" s="80">
        <f t="shared" si="1"/>
        <v>2979869.19</v>
      </c>
    </row>
    <row r="30" spans="1:7" ht="25.5" x14ac:dyDescent="0.25">
      <c r="A30" s="7">
        <v>15</v>
      </c>
      <c r="B30" s="76">
        <v>44480</v>
      </c>
      <c r="C30" s="77" t="s">
        <v>134</v>
      </c>
      <c r="D30" s="107" t="s">
        <v>141</v>
      </c>
      <c r="E30" s="108"/>
      <c r="F30" s="108">
        <v>2450</v>
      </c>
      <c r="G30" s="80">
        <f t="shared" si="1"/>
        <v>2977419.19</v>
      </c>
    </row>
    <row r="31" spans="1:7" ht="38.25" x14ac:dyDescent="0.25">
      <c r="A31" s="7">
        <v>16</v>
      </c>
      <c r="B31" s="76">
        <v>44480</v>
      </c>
      <c r="C31" s="77" t="s">
        <v>135</v>
      </c>
      <c r="D31" s="107" t="s">
        <v>142</v>
      </c>
      <c r="E31" s="108"/>
      <c r="F31" s="108">
        <v>17200</v>
      </c>
      <c r="G31" s="80">
        <f t="shared" si="1"/>
        <v>2960219.19</v>
      </c>
    </row>
    <row r="32" spans="1:7" x14ac:dyDescent="0.25">
      <c r="A32" s="7">
        <v>17</v>
      </c>
      <c r="B32" s="76">
        <v>44480</v>
      </c>
      <c r="C32" s="77" t="s">
        <v>136</v>
      </c>
      <c r="D32" s="107" t="s">
        <v>38</v>
      </c>
      <c r="E32" s="108"/>
      <c r="F32" s="108">
        <v>0</v>
      </c>
      <c r="G32" s="80">
        <f t="shared" si="1"/>
        <v>2960219.19</v>
      </c>
    </row>
    <row r="33" spans="1:7" x14ac:dyDescent="0.25">
      <c r="A33" s="7">
        <v>18</v>
      </c>
      <c r="B33" s="76">
        <v>44480</v>
      </c>
      <c r="C33" s="77" t="s">
        <v>143</v>
      </c>
      <c r="D33" s="107" t="s">
        <v>38</v>
      </c>
      <c r="E33" s="108"/>
      <c r="F33" s="108">
        <v>0</v>
      </c>
      <c r="G33" s="80">
        <f t="shared" si="1"/>
        <v>2960219.19</v>
      </c>
    </row>
    <row r="34" spans="1:7" x14ac:dyDescent="0.25">
      <c r="A34" s="7">
        <v>19</v>
      </c>
      <c r="B34" s="76">
        <v>44480</v>
      </c>
      <c r="C34" s="77" t="s">
        <v>144</v>
      </c>
      <c r="D34" s="107" t="s">
        <v>38</v>
      </c>
      <c r="E34" s="108"/>
      <c r="F34" s="108">
        <v>0</v>
      </c>
      <c r="G34" s="80">
        <f t="shared" si="1"/>
        <v>2960219.19</v>
      </c>
    </row>
    <row r="35" spans="1:7" ht="25.5" x14ac:dyDescent="0.25">
      <c r="A35" s="7">
        <v>20</v>
      </c>
      <c r="B35" s="76">
        <v>44480</v>
      </c>
      <c r="C35" s="77" t="s">
        <v>145</v>
      </c>
      <c r="D35" s="107" t="s">
        <v>148</v>
      </c>
      <c r="E35" s="108"/>
      <c r="F35" s="108">
        <v>1350</v>
      </c>
      <c r="G35" s="80">
        <f t="shared" si="1"/>
        <v>2958869.19</v>
      </c>
    </row>
    <row r="36" spans="1:7" ht="25.5" x14ac:dyDescent="0.25">
      <c r="A36" s="7">
        <v>21</v>
      </c>
      <c r="B36" s="76">
        <v>44480</v>
      </c>
      <c r="C36" s="77" t="s">
        <v>146</v>
      </c>
      <c r="D36" s="107" t="s">
        <v>149</v>
      </c>
      <c r="E36" s="108"/>
      <c r="F36" s="108">
        <v>7600</v>
      </c>
      <c r="G36" s="80">
        <f t="shared" si="1"/>
        <v>2951269.19</v>
      </c>
    </row>
    <row r="37" spans="1:7" ht="25.5" x14ac:dyDescent="0.25">
      <c r="A37" s="7">
        <v>22</v>
      </c>
      <c r="B37" s="76">
        <v>44480</v>
      </c>
      <c r="C37" s="77" t="s">
        <v>147</v>
      </c>
      <c r="D37" s="107" t="s">
        <v>149</v>
      </c>
      <c r="E37" s="108"/>
      <c r="F37" s="108">
        <v>3800</v>
      </c>
      <c r="G37" s="80">
        <f t="shared" si="1"/>
        <v>2947469.19</v>
      </c>
    </row>
    <row r="38" spans="1:7" ht="25.5" x14ac:dyDescent="0.25">
      <c r="A38" s="7">
        <v>23</v>
      </c>
      <c r="B38" s="76">
        <v>44480</v>
      </c>
      <c r="C38" s="77" t="s">
        <v>150</v>
      </c>
      <c r="D38" s="107" t="s">
        <v>151</v>
      </c>
      <c r="E38" s="108"/>
      <c r="F38" s="108">
        <v>4900</v>
      </c>
      <c r="G38" s="80">
        <f t="shared" si="1"/>
        <v>2942569.19</v>
      </c>
    </row>
    <row r="39" spans="1:7" x14ac:dyDescent="0.25">
      <c r="A39" s="7">
        <v>24</v>
      </c>
      <c r="B39" s="105">
        <v>44495</v>
      </c>
      <c r="C39" s="106" t="s">
        <v>152</v>
      </c>
      <c r="D39" s="107" t="s">
        <v>153</v>
      </c>
      <c r="E39" s="108"/>
      <c r="F39" s="108">
        <v>849018</v>
      </c>
      <c r="G39" s="80">
        <f t="shared" si="1"/>
        <v>2093551.19</v>
      </c>
    </row>
    <row r="40" spans="1:7" ht="21" customHeight="1" thickBot="1" x14ac:dyDescent="0.3">
      <c r="A40" s="28">
        <v>25</v>
      </c>
      <c r="B40" s="83">
        <v>44500</v>
      </c>
      <c r="C40" s="84" t="s">
        <v>9</v>
      </c>
      <c r="D40" s="85" t="s">
        <v>10</v>
      </c>
      <c r="E40" s="86"/>
      <c r="F40" s="87">
        <v>906.58</v>
      </c>
      <c r="G40" s="80">
        <f>+G39-F40+J48</f>
        <v>2092644.6099999999</v>
      </c>
    </row>
    <row r="41" spans="1:7" s="93" customFormat="1" ht="21.75" customHeight="1" thickBot="1" x14ac:dyDescent="0.3">
      <c r="A41" s="88"/>
      <c r="B41" s="89"/>
      <c r="C41" s="89"/>
      <c r="D41" s="90" t="s">
        <v>11</v>
      </c>
      <c r="E41" s="91">
        <f>SUM(E16:E40)</f>
        <v>0</v>
      </c>
      <c r="F41" s="89">
        <f>SUM(F16:F40)</f>
        <v>1006555.19</v>
      </c>
      <c r="G41" s="101">
        <f>G14+E41-F41</f>
        <v>2092644.6099999999</v>
      </c>
    </row>
    <row r="42" spans="1:7" x14ac:dyDescent="0.25">
      <c r="A42" s="58"/>
      <c r="B42" s="58"/>
      <c r="C42" s="58"/>
      <c r="D42" s="58"/>
      <c r="E42" s="58"/>
      <c r="F42" s="58"/>
      <c r="G42" s="58"/>
    </row>
    <row r="43" spans="1:7" x14ac:dyDescent="0.25">
      <c r="A43" s="58"/>
      <c r="B43" s="58"/>
      <c r="C43" s="58"/>
      <c r="D43" s="58"/>
      <c r="E43" s="58"/>
      <c r="F43" s="58"/>
      <c r="G43" s="58"/>
    </row>
    <row r="44" spans="1:7" x14ac:dyDescent="0.25">
      <c r="A44" s="58"/>
      <c r="B44" s="58"/>
      <c r="C44" s="58"/>
      <c r="D44" s="58"/>
      <c r="E44" s="58"/>
      <c r="F44" s="58"/>
      <c r="G44" s="58"/>
    </row>
    <row r="45" spans="1:7" x14ac:dyDescent="0.25">
      <c r="A45" s="58"/>
      <c r="B45" s="58"/>
      <c r="C45" s="58"/>
      <c r="D45" s="58"/>
      <c r="E45" s="58"/>
      <c r="F45" s="58"/>
      <c r="G45" s="58"/>
    </row>
    <row r="46" spans="1:7" x14ac:dyDescent="0.25">
      <c r="A46" s="58"/>
      <c r="B46" s="58"/>
      <c r="C46" s="58"/>
      <c r="D46" s="58"/>
      <c r="E46" s="58"/>
      <c r="F46" s="58"/>
      <c r="G46" s="58"/>
    </row>
    <row r="47" spans="1:7" x14ac:dyDescent="0.25">
      <c r="A47" s="58"/>
      <c r="B47" s="58"/>
      <c r="C47" s="58"/>
      <c r="D47" s="58"/>
      <c r="E47" s="59"/>
      <c r="F47" s="59"/>
      <c r="G47" s="59"/>
    </row>
    <row r="48" spans="1:7" x14ac:dyDescent="0.25">
      <c r="A48" s="118" t="s">
        <v>50</v>
      </c>
      <c r="B48" s="118"/>
      <c r="C48" s="118"/>
      <c r="D48" s="118"/>
      <c r="E48" s="118"/>
      <c r="F48" s="118"/>
      <c r="G48" s="118"/>
    </row>
    <row r="49" spans="1:8" ht="15.75" customHeight="1" x14ac:dyDescent="0.25">
      <c r="A49" s="109" t="s">
        <v>30</v>
      </c>
      <c r="B49" s="109"/>
      <c r="C49" s="109"/>
      <c r="D49" s="109"/>
      <c r="E49" s="109"/>
      <c r="F49" s="109"/>
      <c r="G49" s="109"/>
    </row>
    <row r="50" spans="1:8" ht="15.75" customHeight="1" x14ac:dyDescent="0.25">
      <c r="A50" s="110" t="s">
        <v>29</v>
      </c>
      <c r="B50" s="110"/>
      <c r="C50" s="110"/>
      <c r="D50" s="110"/>
      <c r="E50" s="110"/>
      <c r="F50" s="110"/>
      <c r="G50" s="110"/>
    </row>
    <row r="51" spans="1:8" ht="15.75" customHeight="1" x14ac:dyDescent="0.25">
      <c r="A51" s="111" t="s">
        <v>31</v>
      </c>
      <c r="B51" s="111"/>
      <c r="C51" s="111"/>
      <c r="D51" s="111"/>
      <c r="E51" s="111"/>
      <c r="F51" s="111"/>
      <c r="G51" s="111"/>
      <c r="H51" s="35"/>
    </row>
    <row r="52" spans="1:8" x14ac:dyDescent="0.25">
      <c r="A52" s="60"/>
      <c r="B52" s="60"/>
      <c r="C52" s="60"/>
      <c r="D52" s="60"/>
      <c r="E52" s="60"/>
      <c r="F52" s="60"/>
      <c r="G52" s="60"/>
    </row>
  </sheetData>
  <mergeCells count="15">
    <mergeCell ref="A49:G49"/>
    <mergeCell ref="A50:G50"/>
    <mergeCell ref="A51:G51"/>
    <mergeCell ref="A14:A15"/>
    <mergeCell ref="B14:B15"/>
    <mergeCell ref="C14:C15"/>
    <mergeCell ref="D14:D15"/>
    <mergeCell ref="E14:F14"/>
    <mergeCell ref="A48:G48"/>
    <mergeCell ref="A12:G13"/>
    <mergeCell ref="A2:G2"/>
    <mergeCell ref="A6:G6"/>
    <mergeCell ref="A8:G8"/>
    <mergeCell ref="A9:G9"/>
    <mergeCell ref="A11:G11"/>
  </mergeCells>
  <phoneticPr fontId="14" type="noConversion"/>
  <pageMargins left="1.299212598425197" right="0.70866141732283472" top="0.74803149606299213" bottom="0.74803149606299213" header="0.31496062992125984" footer="0.31496062992125984"/>
  <pageSetup scale="6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5F904C-3E93-4BF5-9F86-668C58128DF5}">
  <sheetPr>
    <pageSetUpPr fitToPage="1"/>
  </sheetPr>
  <dimension ref="A1:H31"/>
  <sheetViews>
    <sheetView workbookViewId="0">
      <selection activeCell="D33" sqref="D33"/>
    </sheetView>
  </sheetViews>
  <sheetFormatPr baseColWidth="10" defaultRowHeight="15" x14ac:dyDescent="0.25"/>
  <cols>
    <col min="1" max="1" width="6.28515625" customWidth="1"/>
    <col min="2" max="2" width="13.85546875" customWidth="1"/>
    <col min="3" max="3" width="14.28515625" customWidth="1"/>
    <col min="4" max="4" width="37.5703125" customWidth="1"/>
    <col min="5" max="5" width="11.85546875" customWidth="1"/>
    <col min="6" max="6" width="11.42578125" customWidth="1"/>
    <col min="7" max="7" width="14.140625" customWidth="1"/>
  </cols>
  <sheetData>
    <row r="1" spans="1:7" ht="3" customHeight="1" x14ac:dyDescent="0.25">
      <c r="A1" s="1"/>
      <c r="B1" s="1"/>
      <c r="C1" s="1"/>
      <c r="D1" s="1"/>
      <c r="E1" s="1"/>
      <c r="F1" s="1"/>
      <c r="G1" s="1"/>
    </row>
    <row r="2" spans="1:7" ht="18" x14ac:dyDescent="0.25">
      <c r="A2" s="119"/>
      <c r="B2" s="119"/>
      <c r="C2" s="119"/>
      <c r="D2" s="119"/>
      <c r="E2" s="119"/>
      <c r="F2" s="119"/>
      <c r="G2" s="119"/>
    </row>
    <row r="3" spans="1:7" ht="18" x14ac:dyDescent="0.25">
      <c r="A3" s="95"/>
      <c r="B3" s="95"/>
      <c r="C3" s="95"/>
      <c r="D3" s="95"/>
      <c r="E3" s="95"/>
      <c r="F3" s="95"/>
      <c r="G3" s="95"/>
    </row>
    <row r="4" spans="1:7" ht="18" x14ac:dyDescent="0.25">
      <c r="A4" s="95"/>
      <c r="B4" s="95"/>
      <c r="C4" s="95"/>
      <c r="D4" s="95"/>
      <c r="E4" s="95"/>
      <c r="F4" s="95"/>
      <c r="G4" s="95"/>
    </row>
    <row r="5" spans="1:7" ht="18" x14ac:dyDescent="0.25">
      <c r="A5" s="95"/>
      <c r="B5" s="95"/>
      <c r="C5" s="95"/>
      <c r="D5" s="95"/>
      <c r="E5" s="95"/>
      <c r="F5" s="95"/>
      <c r="G5" s="95"/>
    </row>
    <row r="6" spans="1:7" ht="35.25" x14ac:dyDescent="0.25">
      <c r="A6" s="120"/>
      <c r="B6" s="120"/>
      <c r="C6" s="120"/>
      <c r="D6" s="120"/>
      <c r="E6" s="120"/>
      <c r="F6" s="120"/>
      <c r="G6" s="120"/>
    </row>
    <row r="7" spans="1:7" ht="35.25" x14ac:dyDescent="0.25">
      <c r="A7" s="96"/>
      <c r="B7" s="96"/>
      <c r="C7" s="96"/>
      <c r="D7" s="96"/>
      <c r="E7" s="96"/>
      <c r="F7" s="96"/>
      <c r="G7" s="96"/>
    </row>
    <row r="8" spans="1:7" x14ac:dyDescent="0.25">
      <c r="A8" s="121"/>
      <c r="B8" s="121"/>
      <c r="C8" s="121"/>
      <c r="D8" s="121"/>
      <c r="E8" s="121"/>
      <c r="F8" s="121"/>
      <c r="G8" s="121"/>
    </row>
    <row r="9" spans="1:7" ht="15.75" x14ac:dyDescent="0.25">
      <c r="A9" s="122" t="s">
        <v>0</v>
      </c>
      <c r="B9" s="122"/>
      <c r="C9" s="122"/>
      <c r="D9" s="122"/>
      <c r="E9" s="122"/>
      <c r="F9" s="122"/>
      <c r="G9" s="122"/>
    </row>
    <row r="10" spans="1:7" ht="6.75" customHeight="1" x14ac:dyDescent="0.25">
      <c r="A10" s="3"/>
      <c r="B10" s="3"/>
      <c r="C10" s="3"/>
      <c r="D10" s="3"/>
      <c r="E10" s="3"/>
      <c r="F10" s="3"/>
      <c r="G10" s="3"/>
    </row>
    <row r="11" spans="1:7" ht="15.75" thickBot="1" x14ac:dyDescent="0.3">
      <c r="A11" s="123" t="s">
        <v>112</v>
      </c>
      <c r="B11" s="123"/>
      <c r="C11" s="123"/>
      <c r="D11" s="123"/>
      <c r="E11" s="123"/>
      <c r="F11" s="123"/>
      <c r="G11" s="123"/>
    </row>
    <row r="12" spans="1:7" x14ac:dyDescent="0.25">
      <c r="A12" s="124" t="s">
        <v>1</v>
      </c>
      <c r="B12" s="125"/>
      <c r="C12" s="125"/>
      <c r="D12" s="125"/>
      <c r="E12" s="125"/>
      <c r="F12" s="125"/>
      <c r="G12" s="126"/>
    </row>
    <row r="13" spans="1:7" x14ac:dyDescent="0.25">
      <c r="A13" s="127"/>
      <c r="B13" s="114"/>
      <c r="C13" s="114"/>
      <c r="D13" s="114"/>
      <c r="E13" s="114"/>
      <c r="F13" s="114"/>
      <c r="G13" s="128"/>
    </row>
    <row r="14" spans="1:7" x14ac:dyDescent="0.25">
      <c r="A14" s="112"/>
      <c r="B14" s="114" t="s">
        <v>2</v>
      </c>
      <c r="C14" s="114" t="s">
        <v>3</v>
      </c>
      <c r="D14" s="116" t="s">
        <v>4</v>
      </c>
      <c r="E14" s="116" t="s">
        <v>5</v>
      </c>
      <c r="F14" s="116"/>
      <c r="G14" s="47">
        <v>3137976.72</v>
      </c>
    </row>
    <row r="15" spans="1:7" ht="15.75" thickBot="1" x14ac:dyDescent="0.3">
      <c r="A15" s="113"/>
      <c r="B15" s="115"/>
      <c r="C15" s="115"/>
      <c r="D15" s="117"/>
      <c r="E15" s="94" t="s">
        <v>6</v>
      </c>
      <c r="F15" s="94" t="s">
        <v>7</v>
      </c>
      <c r="G15" s="49" t="s">
        <v>8</v>
      </c>
    </row>
    <row r="16" spans="1:7" ht="25.5" customHeight="1" x14ac:dyDescent="0.25">
      <c r="A16" s="7">
        <v>1</v>
      </c>
      <c r="B16" s="76">
        <v>44446</v>
      </c>
      <c r="C16" s="77" t="s">
        <v>113</v>
      </c>
      <c r="D16" s="78" t="s">
        <v>114</v>
      </c>
      <c r="E16" s="79"/>
      <c r="F16" s="79">
        <v>15009.71</v>
      </c>
      <c r="G16" s="80">
        <f>+G14-F16+E16</f>
        <v>3122967.0100000002</v>
      </c>
    </row>
    <row r="17" spans="1:8" x14ac:dyDescent="0.25">
      <c r="A17" s="7">
        <v>2</v>
      </c>
      <c r="B17" s="76">
        <v>44461</v>
      </c>
      <c r="C17" s="77" t="s">
        <v>115</v>
      </c>
      <c r="D17" s="52" t="s">
        <v>38</v>
      </c>
      <c r="E17" s="53"/>
      <c r="F17" s="53">
        <v>0</v>
      </c>
      <c r="G17" s="80">
        <f t="shared" ref="G17:G19" si="0">+G16-F17+E17</f>
        <v>3122967.0100000002</v>
      </c>
    </row>
    <row r="18" spans="1:8" ht="25.5" x14ac:dyDescent="0.25">
      <c r="A18" s="7">
        <v>3</v>
      </c>
      <c r="B18" s="76">
        <v>44466</v>
      </c>
      <c r="C18" s="77" t="s">
        <v>116</v>
      </c>
      <c r="D18" s="78" t="s">
        <v>117</v>
      </c>
      <c r="E18" s="79"/>
      <c r="F18" s="79">
        <v>22797.69</v>
      </c>
      <c r="G18" s="80">
        <f t="shared" si="0"/>
        <v>3100169.3200000003</v>
      </c>
    </row>
    <row r="19" spans="1:8" ht="21" customHeight="1" thickBot="1" x14ac:dyDescent="0.3">
      <c r="A19" s="28">
        <v>4</v>
      </c>
      <c r="B19" s="83">
        <v>44469</v>
      </c>
      <c r="C19" s="84" t="s">
        <v>9</v>
      </c>
      <c r="D19" s="85" t="s">
        <v>10</v>
      </c>
      <c r="E19" s="86"/>
      <c r="F19" s="87">
        <v>969.52</v>
      </c>
      <c r="G19" s="100">
        <f t="shared" si="0"/>
        <v>3099199.8000000003</v>
      </c>
    </row>
    <row r="20" spans="1:8" s="93" customFormat="1" ht="21.75" customHeight="1" thickBot="1" x14ac:dyDescent="0.3">
      <c r="A20" s="88"/>
      <c r="B20" s="89"/>
      <c r="C20" s="89"/>
      <c r="D20" s="90" t="s">
        <v>11</v>
      </c>
      <c r="E20" s="91">
        <f>SUM(E16:E19)</f>
        <v>0</v>
      </c>
      <c r="F20" s="89">
        <f>SUM(F16:F19)</f>
        <v>38776.919999999991</v>
      </c>
      <c r="G20" s="101">
        <f>G14+E20-F20</f>
        <v>3099199.8000000003</v>
      </c>
    </row>
    <row r="21" spans="1:8" x14ac:dyDescent="0.25">
      <c r="A21" s="58"/>
      <c r="B21" s="58"/>
      <c r="C21" s="58"/>
      <c r="D21" s="58"/>
      <c r="E21" s="58"/>
      <c r="F21" s="58"/>
      <c r="G21" s="58"/>
    </row>
    <row r="22" spans="1:8" x14ac:dyDescent="0.25">
      <c r="A22" s="58"/>
      <c r="B22" s="58"/>
      <c r="C22" s="58"/>
      <c r="D22" s="58"/>
      <c r="E22" s="58"/>
      <c r="F22" s="58"/>
      <c r="G22" s="58"/>
    </row>
    <row r="23" spans="1:8" x14ac:dyDescent="0.25">
      <c r="A23" s="58"/>
      <c r="B23" s="58"/>
      <c r="C23" s="58"/>
      <c r="D23" s="58"/>
      <c r="E23" s="58"/>
      <c r="F23" s="58"/>
      <c r="G23" s="58"/>
    </row>
    <row r="24" spans="1:8" x14ac:dyDescent="0.25">
      <c r="A24" s="58"/>
      <c r="B24" s="58"/>
      <c r="C24" s="58"/>
      <c r="D24" s="58"/>
      <c r="E24" s="58"/>
      <c r="F24" s="58"/>
      <c r="G24" s="58"/>
    </row>
    <row r="25" spans="1:8" x14ac:dyDescent="0.25">
      <c r="A25" s="58"/>
      <c r="B25" s="58"/>
      <c r="C25" s="58"/>
      <c r="D25" s="58"/>
      <c r="E25" s="58"/>
      <c r="F25" s="58"/>
      <c r="G25" s="58"/>
    </row>
    <row r="26" spans="1:8" x14ac:dyDescent="0.25">
      <c r="A26" s="58"/>
      <c r="B26" s="58"/>
      <c r="C26" s="58"/>
      <c r="D26" s="58"/>
      <c r="E26" s="59"/>
      <c r="F26" s="59"/>
      <c r="G26" s="59"/>
    </row>
    <row r="27" spans="1:8" x14ac:dyDescent="0.25">
      <c r="A27" s="118" t="s">
        <v>50</v>
      </c>
      <c r="B27" s="118"/>
      <c r="C27" s="118"/>
      <c r="D27" s="118"/>
      <c r="E27" s="118"/>
      <c r="F27" s="118"/>
      <c r="G27" s="118"/>
    </row>
    <row r="28" spans="1:8" ht="15.75" customHeight="1" x14ac:dyDescent="0.25">
      <c r="A28" s="109" t="s">
        <v>30</v>
      </c>
      <c r="B28" s="109"/>
      <c r="C28" s="109"/>
      <c r="D28" s="109"/>
      <c r="E28" s="109"/>
      <c r="F28" s="109"/>
      <c r="G28" s="109"/>
    </row>
    <row r="29" spans="1:8" ht="15.75" customHeight="1" x14ac:dyDescent="0.25">
      <c r="A29" s="110" t="s">
        <v>29</v>
      </c>
      <c r="B29" s="110"/>
      <c r="C29" s="110"/>
      <c r="D29" s="110"/>
      <c r="E29" s="110"/>
      <c r="F29" s="110"/>
      <c r="G29" s="110"/>
    </row>
    <row r="30" spans="1:8" ht="15.75" customHeight="1" x14ac:dyDescent="0.25">
      <c r="A30" s="111" t="s">
        <v>31</v>
      </c>
      <c r="B30" s="111"/>
      <c r="C30" s="111"/>
      <c r="D30" s="111"/>
      <c r="E30" s="111"/>
      <c r="F30" s="111"/>
      <c r="G30" s="111"/>
      <c r="H30" s="35"/>
    </row>
    <row r="31" spans="1:8" x14ac:dyDescent="0.25">
      <c r="A31" s="60"/>
      <c r="B31" s="60"/>
      <c r="C31" s="60"/>
      <c r="D31" s="60"/>
      <c r="E31" s="60"/>
      <c r="F31" s="60"/>
      <c r="G31" s="60"/>
    </row>
  </sheetData>
  <mergeCells count="15">
    <mergeCell ref="A12:G13"/>
    <mergeCell ref="A2:G2"/>
    <mergeCell ref="A6:G6"/>
    <mergeCell ref="A8:G8"/>
    <mergeCell ref="A9:G9"/>
    <mergeCell ref="A11:G11"/>
    <mergeCell ref="A28:G28"/>
    <mergeCell ref="A29:G29"/>
    <mergeCell ref="A30:G30"/>
    <mergeCell ref="A14:A15"/>
    <mergeCell ref="B14:B15"/>
    <mergeCell ref="C14:C15"/>
    <mergeCell ref="D14:D15"/>
    <mergeCell ref="E14:F14"/>
    <mergeCell ref="A27:G27"/>
  </mergeCells>
  <phoneticPr fontId="14" type="noConversion"/>
  <pageMargins left="0.7" right="0.7" top="0.75" bottom="0.75" header="0.3" footer="0.3"/>
  <pageSetup scale="8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6691F9-0A2D-43C9-8712-19E7E28F8EC4}">
  <sheetPr>
    <pageSetUpPr fitToPage="1"/>
  </sheetPr>
  <dimension ref="A1:H36"/>
  <sheetViews>
    <sheetView topLeftCell="A10" workbookViewId="0">
      <selection activeCell="O25" sqref="O25"/>
    </sheetView>
  </sheetViews>
  <sheetFormatPr baseColWidth="10" defaultRowHeight="15" x14ac:dyDescent="0.25"/>
  <cols>
    <col min="1" max="1" width="6.28515625" customWidth="1"/>
    <col min="2" max="2" width="13.85546875" customWidth="1"/>
    <col min="3" max="3" width="14.28515625" customWidth="1"/>
    <col min="4" max="4" width="37.5703125" customWidth="1"/>
    <col min="5" max="5" width="11.85546875" customWidth="1"/>
    <col min="6" max="6" width="11.42578125" customWidth="1"/>
    <col min="7" max="7" width="14.140625" customWidth="1"/>
  </cols>
  <sheetData>
    <row r="1" spans="1:7" ht="3" customHeight="1" x14ac:dyDescent="0.25">
      <c r="A1" s="1"/>
      <c r="B1" s="1"/>
      <c r="C1" s="1"/>
      <c r="D1" s="1"/>
      <c r="E1" s="1"/>
      <c r="F1" s="1"/>
      <c r="G1" s="1"/>
    </row>
    <row r="2" spans="1:7" ht="18" x14ac:dyDescent="0.25">
      <c r="A2" s="119"/>
      <c r="B2" s="119"/>
      <c r="C2" s="119"/>
      <c r="D2" s="119"/>
      <c r="E2" s="119"/>
      <c r="F2" s="119"/>
      <c r="G2" s="119"/>
    </row>
    <row r="3" spans="1:7" ht="18" x14ac:dyDescent="0.25">
      <c r="A3" s="70"/>
      <c r="B3" s="70"/>
      <c r="C3" s="70"/>
      <c r="D3" s="70"/>
      <c r="E3" s="70"/>
      <c r="F3" s="70"/>
      <c r="G3" s="70"/>
    </row>
    <row r="4" spans="1:7" ht="18" x14ac:dyDescent="0.25">
      <c r="A4" s="70"/>
      <c r="B4" s="70"/>
      <c r="C4" s="70"/>
      <c r="D4" s="70"/>
      <c r="E4" s="70"/>
      <c r="F4" s="70"/>
      <c r="G4" s="70"/>
    </row>
    <row r="5" spans="1:7" ht="18" x14ac:dyDescent="0.25">
      <c r="A5" s="70"/>
      <c r="B5" s="70"/>
      <c r="C5" s="70"/>
      <c r="D5" s="70"/>
      <c r="E5" s="70"/>
      <c r="F5" s="70"/>
      <c r="G5" s="70"/>
    </row>
    <row r="6" spans="1:7" ht="35.25" x14ac:dyDescent="0.25">
      <c r="A6" s="120"/>
      <c r="B6" s="120"/>
      <c r="C6" s="120"/>
      <c r="D6" s="120"/>
      <c r="E6" s="120"/>
      <c r="F6" s="120"/>
      <c r="G6" s="120"/>
    </row>
    <row r="7" spans="1:7" ht="35.25" x14ac:dyDescent="0.25">
      <c r="A7" s="71"/>
      <c r="B7" s="71"/>
      <c r="C7" s="71"/>
      <c r="D7" s="71"/>
      <c r="E7" s="71"/>
      <c r="F7" s="71"/>
      <c r="G7" s="71"/>
    </row>
    <row r="8" spans="1:7" x14ac:dyDescent="0.25">
      <c r="A8" s="121"/>
      <c r="B8" s="121"/>
      <c r="C8" s="121"/>
      <c r="D8" s="121"/>
      <c r="E8" s="121"/>
      <c r="F8" s="121"/>
      <c r="G8" s="121"/>
    </row>
    <row r="9" spans="1:7" ht="15.75" x14ac:dyDescent="0.25">
      <c r="A9" s="122" t="s">
        <v>0</v>
      </c>
      <c r="B9" s="122"/>
      <c r="C9" s="122"/>
      <c r="D9" s="122"/>
      <c r="E9" s="122"/>
      <c r="F9" s="122"/>
      <c r="G9" s="122"/>
    </row>
    <row r="10" spans="1:7" ht="6.75" customHeight="1" x14ac:dyDescent="0.25">
      <c r="A10" s="3"/>
      <c r="B10" s="3"/>
      <c r="C10" s="3"/>
      <c r="D10" s="3"/>
      <c r="E10" s="3"/>
      <c r="F10" s="3"/>
      <c r="G10" s="3"/>
    </row>
    <row r="11" spans="1:7" ht="15.75" thickBot="1" x14ac:dyDescent="0.3">
      <c r="A11" s="123" t="s">
        <v>94</v>
      </c>
      <c r="B11" s="123"/>
      <c r="C11" s="123"/>
      <c r="D11" s="123"/>
      <c r="E11" s="123"/>
      <c r="F11" s="123"/>
      <c r="G11" s="123"/>
    </row>
    <row r="12" spans="1:7" x14ac:dyDescent="0.25">
      <c r="A12" s="124" t="s">
        <v>1</v>
      </c>
      <c r="B12" s="125"/>
      <c r="C12" s="125"/>
      <c r="D12" s="125"/>
      <c r="E12" s="125"/>
      <c r="F12" s="125"/>
      <c r="G12" s="126"/>
    </row>
    <row r="13" spans="1:7" x14ac:dyDescent="0.25">
      <c r="A13" s="127"/>
      <c r="B13" s="114"/>
      <c r="C13" s="114"/>
      <c r="D13" s="114"/>
      <c r="E13" s="114"/>
      <c r="F13" s="114"/>
      <c r="G13" s="128"/>
    </row>
    <row r="14" spans="1:7" x14ac:dyDescent="0.25">
      <c r="A14" s="112"/>
      <c r="B14" s="114" t="s">
        <v>2</v>
      </c>
      <c r="C14" s="114" t="s">
        <v>3</v>
      </c>
      <c r="D14" s="116" t="s">
        <v>4</v>
      </c>
      <c r="E14" s="116" t="s">
        <v>5</v>
      </c>
      <c r="F14" s="116"/>
      <c r="G14" s="47">
        <v>3614402.95</v>
      </c>
    </row>
    <row r="15" spans="1:7" ht="15.75" thickBot="1" x14ac:dyDescent="0.3">
      <c r="A15" s="113"/>
      <c r="B15" s="115"/>
      <c r="C15" s="115"/>
      <c r="D15" s="117"/>
      <c r="E15" s="69" t="s">
        <v>6</v>
      </c>
      <c r="F15" s="69" t="s">
        <v>7</v>
      </c>
      <c r="G15" s="49" t="s">
        <v>8</v>
      </c>
    </row>
    <row r="16" spans="1:7" ht="25.5" customHeight="1" x14ac:dyDescent="0.25">
      <c r="A16" s="7">
        <v>1</v>
      </c>
      <c r="B16" s="76">
        <v>44414</v>
      </c>
      <c r="C16" s="77" t="s">
        <v>95</v>
      </c>
      <c r="D16" s="78" t="s">
        <v>96</v>
      </c>
      <c r="E16" s="79"/>
      <c r="F16" s="79">
        <v>12076.01</v>
      </c>
      <c r="G16" s="80">
        <f>+G14-F16+E16</f>
        <v>3602326.9400000004</v>
      </c>
    </row>
    <row r="17" spans="1:7" ht="25.5" x14ac:dyDescent="0.25">
      <c r="A17" s="7">
        <v>2</v>
      </c>
      <c r="B17" s="76">
        <v>44414</v>
      </c>
      <c r="C17" s="77" t="s">
        <v>97</v>
      </c>
      <c r="D17" s="78" t="s">
        <v>98</v>
      </c>
      <c r="E17" s="79"/>
      <c r="F17" s="79">
        <v>11572.31</v>
      </c>
      <c r="G17" s="80">
        <f t="shared" ref="G17:G24" si="0">+G16-F17+E17</f>
        <v>3590754.6300000004</v>
      </c>
    </row>
    <row r="18" spans="1:7" ht="25.5" x14ac:dyDescent="0.25">
      <c r="A18" s="7">
        <v>3</v>
      </c>
      <c r="B18" s="76">
        <v>44414</v>
      </c>
      <c r="C18" s="77" t="s">
        <v>99</v>
      </c>
      <c r="D18" s="78" t="s">
        <v>100</v>
      </c>
      <c r="E18" s="79"/>
      <c r="F18" s="79">
        <v>192146.32</v>
      </c>
      <c r="G18" s="80">
        <f t="shared" si="0"/>
        <v>3398608.3100000005</v>
      </c>
    </row>
    <row r="19" spans="1:7" x14ac:dyDescent="0.25">
      <c r="A19" s="7">
        <v>4</v>
      </c>
      <c r="B19" s="76" t="s">
        <v>101</v>
      </c>
      <c r="C19" s="77" t="s">
        <v>102</v>
      </c>
      <c r="D19" s="82" t="s">
        <v>103</v>
      </c>
      <c r="E19" s="79"/>
      <c r="F19" s="79">
        <v>29589.81</v>
      </c>
      <c r="G19" s="80">
        <f t="shared" si="0"/>
        <v>3369018.5000000005</v>
      </c>
    </row>
    <row r="20" spans="1:7" ht="25.5" x14ac:dyDescent="0.25">
      <c r="A20" s="7">
        <v>5</v>
      </c>
      <c r="B20" s="76">
        <v>44431</v>
      </c>
      <c r="C20" s="77" t="s">
        <v>104</v>
      </c>
      <c r="D20" s="78" t="s">
        <v>105</v>
      </c>
      <c r="E20" s="79"/>
      <c r="F20" s="79">
        <v>50501.46</v>
      </c>
      <c r="G20" s="80">
        <f t="shared" si="0"/>
        <v>3318517.0400000005</v>
      </c>
    </row>
    <row r="21" spans="1:7" x14ac:dyDescent="0.25">
      <c r="A21" s="7">
        <v>6</v>
      </c>
      <c r="B21" s="76">
        <v>44434</v>
      </c>
      <c r="C21" s="77" t="s">
        <v>106</v>
      </c>
      <c r="D21" s="82" t="s">
        <v>107</v>
      </c>
      <c r="E21" s="79"/>
      <c r="F21" s="79">
        <v>55677.99</v>
      </c>
      <c r="G21" s="80">
        <f t="shared" si="0"/>
        <v>3262839.0500000003</v>
      </c>
    </row>
    <row r="22" spans="1:7" ht="25.5" x14ac:dyDescent="0.25">
      <c r="A22" s="7">
        <v>7</v>
      </c>
      <c r="B22" s="76">
        <v>44435</v>
      </c>
      <c r="C22" s="77" t="s">
        <v>108</v>
      </c>
      <c r="D22" s="78" t="s">
        <v>109</v>
      </c>
      <c r="E22" s="79"/>
      <c r="F22" s="79">
        <v>96073.06</v>
      </c>
      <c r="G22" s="80">
        <f t="shared" si="0"/>
        <v>3166765.99</v>
      </c>
    </row>
    <row r="23" spans="1:7" x14ac:dyDescent="0.25">
      <c r="A23" s="7">
        <v>8</v>
      </c>
      <c r="B23" s="76">
        <v>44439</v>
      </c>
      <c r="C23" s="77" t="s">
        <v>110</v>
      </c>
      <c r="D23" s="78" t="s">
        <v>111</v>
      </c>
      <c r="E23" s="79"/>
      <c r="F23" s="79">
        <v>24806.400000000001</v>
      </c>
      <c r="G23" s="80">
        <f t="shared" si="0"/>
        <v>3141959.5900000003</v>
      </c>
    </row>
    <row r="24" spans="1:7" ht="21" customHeight="1" thickBot="1" x14ac:dyDescent="0.3">
      <c r="A24" s="28">
        <v>9</v>
      </c>
      <c r="B24" s="83">
        <v>44439</v>
      </c>
      <c r="C24" s="84" t="s">
        <v>9</v>
      </c>
      <c r="D24" s="85" t="s">
        <v>10</v>
      </c>
      <c r="E24" s="86"/>
      <c r="F24" s="87">
        <v>3982.87</v>
      </c>
      <c r="G24" s="81">
        <f t="shared" si="0"/>
        <v>3137976.72</v>
      </c>
    </row>
    <row r="25" spans="1:7" s="93" customFormat="1" ht="21.75" customHeight="1" thickBot="1" x14ac:dyDescent="0.3">
      <c r="A25" s="88"/>
      <c r="B25" s="89"/>
      <c r="C25" s="89"/>
      <c r="D25" s="90" t="s">
        <v>11</v>
      </c>
      <c r="E25" s="91">
        <f>SUM(E16:E24)</f>
        <v>0</v>
      </c>
      <c r="F25" s="91">
        <f>SUM(F16:F24)</f>
        <v>476426.23000000004</v>
      </c>
      <c r="G25" s="92">
        <f>G14+E25-F25</f>
        <v>3137976.72</v>
      </c>
    </row>
    <row r="26" spans="1:7" x14ac:dyDescent="0.25">
      <c r="A26" s="58"/>
      <c r="B26" s="58"/>
      <c r="C26" s="58"/>
      <c r="D26" s="58"/>
      <c r="E26" s="58"/>
      <c r="F26" s="58"/>
      <c r="G26" s="58"/>
    </row>
    <row r="27" spans="1:7" x14ac:dyDescent="0.25">
      <c r="A27" s="58"/>
      <c r="B27" s="58"/>
      <c r="C27" s="58"/>
      <c r="D27" s="58"/>
      <c r="E27" s="58"/>
      <c r="F27" s="58"/>
      <c r="G27" s="58"/>
    </row>
    <row r="28" spans="1:7" x14ac:dyDescent="0.25">
      <c r="A28" s="58"/>
      <c r="B28" s="58"/>
      <c r="C28" s="58"/>
      <c r="D28" s="58"/>
      <c r="E28" s="58"/>
      <c r="F28" s="58"/>
      <c r="G28" s="58"/>
    </row>
    <row r="29" spans="1:7" x14ac:dyDescent="0.25">
      <c r="A29" s="58"/>
      <c r="B29" s="58"/>
      <c r="C29" s="58"/>
      <c r="D29" s="58"/>
      <c r="E29" s="58"/>
      <c r="F29" s="58"/>
      <c r="G29" s="58"/>
    </row>
    <row r="30" spans="1:7" x14ac:dyDescent="0.25">
      <c r="A30" s="58"/>
      <c r="B30" s="58"/>
      <c r="C30" s="58"/>
      <c r="D30" s="58"/>
      <c r="E30" s="58"/>
      <c r="F30" s="58"/>
      <c r="G30" s="58"/>
    </row>
    <row r="31" spans="1:7" x14ac:dyDescent="0.25">
      <c r="A31" s="58"/>
      <c r="B31" s="58"/>
      <c r="C31" s="58"/>
      <c r="D31" s="58"/>
      <c r="E31" s="59"/>
      <c r="F31" s="59"/>
      <c r="G31" s="59"/>
    </row>
    <row r="32" spans="1:7" x14ac:dyDescent="0.25">
      <c r="A32" s="118" t="s">
        <v>50</v>
      </c>
      <c r="B32" s="118"/>
      <c r="C32" s="118"/>
      <c r="D32" s="118"/>
      <c r="E32" s="118"/>
      <c r="F32" s="118"/>
      <c r="G32" s="118"/>
    </row>
    <row r="33" spans="1:8" ht="15.75" customHeight="1" x14ac:dyDescent="0.25">
      <c r="A33" s="109" t="s">
        <v>30</v>
      </c>
      <c r="B33" s="109"/>
      <c r="C33" s="109"/>
      <c r="D33" s="109"/>
      <c r="E33" s="109"/>
      <c r="F33" s="109"/>
      <c r="G33" s="109"/>
    </row>
    <row r="34" spans="1:8" ht="15.75" customHeight="1" x14ac:dyDescent="0.25">
      <c r="A34" s="110" t="s">
        <v>29</v>
      </c>
      <c r="B34" s="110"/>
      <c r="C34" s="110"/>
      <c r="D34" s="110"/>
      <c r="E34" s="110"/>
      <c r="F34" s="110"/>
      <c r="G34" s="110"/>
    </row>
    <row r="35" spans="1:8" ht="15.75" customHeight="1" x14ac:dyDescent="0.25">
      <c r="A35" s="111" t="s">
        <v>31</v>
      </c>
      <c r="B35" s="111"/>
      <c r="C35" s="111"/>
      <c r="D35" s="111"/>
      <c r="E35" s="111"/>
      <c r="F35" s="111"/>
      <c r="G35" s="111"/>
      <c r="H35" s="35"/>
    </row>
    <row r="36" spans="1:8" x14ac:dyDescent="0.25">
      <c r="A36" s="60"/>
      <c r="B36" s="60"/>
      <c r="C36" s="60"/>
      <c r="D36" s="60"/>
      <c r="E36" s="60"/>
      <c r="F36" s="60"/>
      <c r="G36" s="60"/>
    </row>
  </sheetData>
  <mergeCells count="15">
    <mergeCell ref="A12:G13"/>
    <mergeCell ref="A2:G2"/>
    <mergeCell ref="A6:G6"/>
    <mergeCell ref="A8:G8"/>
    <mergeCell ref="A9:G9"/>
    <mergeCell ref="A11:G11"/>
    <mergeCell ref="A33:G33"/>
    <mergeCell ref="A34:G34"/>
    <mergeCell ref="A35:G35"/>
    <mergeCell ref="A14:A15"/>
    <mergeCell ref="B14:B15"/>
    <mergeCell ref="C14:C15"/>
    <mergeCell ref="D14:D15"/>
    <mergeCell ref="E14:F14"/>
    <mergeCell ref="A32:G32"/>
  </mergeCells>
  <phoneticPr fontId="14" type="noConversion"/>
  <pageMargins left="0.7" right="0.7" top="0.75" bottom="0.75" header="0.3" footer="0.3"/>
  <pageSetup scale="8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AFD0AD-79AE-402D-8F73-F3B812B6BA21}">
  <sheetPr>
    <pageSetUpPr fitToPage="1"/>
  </sheetPr>
  <dimension ref="A1:H41"/>
  <sheetViews>
    <sheetView topLeftCell="A19" workbookViewId="0">
      <selection activeCell="D21" sqref="D21:F21"/>
    </sheetView>
  </sheetViews>
  <sheetFormatPr baseColWidth="10" defaultRowHeight="15" x14ac:dyDescent="0.25"/>
  <cols>
    <col min="1" max="1" width="6.28515625" customWidth="1"/>
    <col min="2" max="2" width="13.85546875" customWidth="1"/>
    <col min="3" max="3" width="14.28515625" customWidth="1"/>
    <col min="4" max="4" width="37.5703125" customWidth="1"/>
    <col min="5" max="5" width="11.85546875" customWidth="1"/>
    <col min="6" max="6" width="11.42578125" customWidth="1"/>
    <col min="7" max="7" width="14.140625" customWidth="1"/>
  </cols>
  <sheetData>
    <row r="1" spans="1:7" ht="3" customHeight="1" x14ac:dyDescent="0.25">
      <c r="A1" s="1"/>
      <c r="B1" s="1"/>
      <c r="C1" s="1"/>
      <c r="D1" s="1"/>
      <c r="E1" s="1"/>
      <c r="F1" s="1"/>
      <c r="G1" s="1"/>
    </row>
    <row r="2" spans="1:7" ht="18" x14ac:dyDescent="0.25">
      <c r="A2" s="119"/>
      <c r="B2" s="119"/>
      <c r="C2" s="119"/>
      <c r="D2" s="119"/>
      <c r="E2" s="119"/>
      <c r="F2" s="119"/>
      <c r="G2" s="119"/>
    </row>
    <row r="3" spans="1:7" ht="18" x14ac:dyDescent="0.25">
      <c r="A3" s="45"/>
      <c r="B3" s="45"/>
      <c r="C3" s="45"/>
      <c r="D3" s="45"/>
      <c r="E3" s="45"/>
      <c r="F3" s="45"/>
      <c r="G3" s="45"/>
    </row>
    <row r="4" spans="1:7" ht="18" x14ac:dyDescent="0.25">
      <c r="A4" s="45"/>
      <c r="B4" s="45"/>
      <c r="C4" s="45"/>
      <c r="D4" s="45"/>
      <c r="E4" s="45"/>
      <c r="F4" s="45"/>
      <c r="G4" s="45"/>
    </row>
    <row r="5" spans="1:7" ht="18" x14ac:dyDescent="0.25">
      <c r="A5" s="45"/>
      <c r="B5" s="45"/>
      <c r="C5" s="45"/>
      <c r="D5" s="45"/>
      <c r="E5" s="45"/>
      <c r="F5" s="45"/>
      <c r="G5" s="45"/>
    </row>
    <row r="6" spans="1:7" ht="35.25" x14ac:dyDescent="0.25">
      <c r="A6" s="120"/>
      <c r="B6" s="120"/>
      <c r="C6" s="120"/>
      <c r="D6" s="120"/>
      <c r="E6" s="120"/>
      <c r="F6" s="120"/>
      <c r="G6" s="120"/>
    </row>
    <row r="7" spans="1:7" ht="35.25" x14ac:dyDescent="0.25">
      <c r="A7" s="46"/>
      <c r="B7" s="46"/>
      <c r="C7" s="46"/>
      <c r="D7" s="46"/>
      <c r="E7" s="46"/>
      <c r="F7" s="46"/>
      <c r="G7" s="46"/>
    </row>
    <row r="8" spans="1:7" x14ac:dyDescent="0.25">
      <c r="A8" s="121"/>
      <c r="B8" s="121"/>
      <c r="C8" s="121"/>
      <c r="D8" s="121"/>
      <c r="E8" s="121"/>
      <c r="F8" s="121"/>
      <c r="G8" s="121"/>
    </row>
    <row r="9" spans="1:7" ht="15.75" x14ac:dyDescent="0.25">
      <c r="A9" s="122" t="s">
        <v>0</v>
      </c>
      <c r="B9" s="122"/>
      <c r="C9" s="122"/>
      <c r="D9" s="122"/>
      <c r="E9" s="122"/>
      <c r="F9" s="122"/>
      <c r="G9" s="122"/>
    </row>
    <row r="10" spans="1:7" ht="6.75" customHeight="1" x14ac:dyDescent="0.25">
      <c r="A10" s="3"/>
      <c r="B10" s="3"/>
      <c r="C10" s="3"/>
      <c r="D10" s="3"/>
      <c r="E10" s="3"/>
      <c r="F10" s="3"/>
      <c r="G10" s="3"/>
    </row>
    <row r="11" spans="1:7" ht="15.75" thickBot="1" x14ac:dyDescent="0.3">
      <c r="A11" s="123" t="s">
        <v>74</v>
      </c>
      <c r="B11" s="123"/>
      <c r="C11" s="123"/>
      <c r="D11" s="123"/>
      <c r="E11" s="123"/>
      <c r="F11" s="123"/>
      <c r="G11" s="123"/>
    </row>
    <row r="12" spans="1:7" x14ac:dyDescent="0.25">
      <c r="A12" s="124" t="s">
        <v>1</v>
      </c>
      <c r="B12" s="125"/>
      <c r="C12" s="125"/>
      <c r="D12" s="125"/>
      <c r="E12" s="125"/>
      <c r="F12" s="125"/>
      <c r="G12" s="126"/>
    </row>
    <row r="13" spans="1:7" x14ac:dyDescent="0.25">
      <c r="A13" s="127"/>
      <c r="B13" s="114"/>
      <c r="C13" s="114"/>
      <c r="D13" s="114"/>
      <c r="E13" s="114"/>
      <c r="F13" s="114"/>
      <c r="G13" s="128"/>
    </row>
    <row r="14" spans="1:7" x14ac:dyDescent="0.25">
      <c r="A14" s="112"/>
      <c r="B14" s="114" t="s">
        <v>2</v>
      </c>
      <c r="C14" s="114" t="s">
        <v>3</v>
      </c>
      <c r="D14" s="116" t="s">
        <v>4</v>
      </c>
      <c r="E14" s="116" t="s">
        <v>5</v>
      </c>
      <c r="F14" s="116"/>
      <c r="G14" s="47">
        <v>5348048.55</v>
      </c>
    </row>
    <row r="15" spans="1:7" ht="15.75" thickBot="1" x14ac:dyDescent="0.3">
      <c r="A15" s="113"/>
      <c r="B15" s="115"/>
      <c r="C15" s="115"/>
      <c r="D15" s="117"/>
      <c r="E15" s="48" t="s">
        <v>6</v>
      </c>
      <c r="F15" s="48" t="s">
        <v>7</v>
      </c>
      <c r="G15" s="49" t="s">
        <v>8</v>
      </c>
    </row>
    <row r="16" spans="1:7" ht="18" customHeight="1" x14ac:dyDescent="0.25">
      <c r="A16" s="7">
        <v>1</v>
      </c>
      <c r="B16" s="74">
        <v>44379</v>
      </c>
      <c r="C16" s="51" t="s">
        <v>75</v>
      </c>
      <c r="D16" s="52" t="s">
        <v>86</v>
      </c>
      <c r="E16" s="53"/>
      <c r="F16" s="53">
        <v>12124.8</v>
      </c>
      <c r="G16" s="11">
        <f>+G14-F16+E16</f>
        <v>5335923.75</v>
      </c>
    </row>
    <row r="17" spans="1:7" ht="25.5" x14ac:dyDescent="0.25">
      <c r="A17" s="7">
        <v>2</v>
      </c>
      <c r="B17" s="76">
        <v>44383</v>
      </c>
      <c r="C17" s="77" t="s">
        <v>76</v>
      </c>
      <c r="D17" s="78" t="s">
        <v>87</v>
      </c>
      <c r="E17" s="79"/>
      <c r="F17" s="79">
        <v>50195.4</v>
      </c>
      <c r="G17" s="80">
        <f t="shared" ref="G17:G29" si="0">+G16-F17+E17</f>
        <v>5285728.3499999996</v>
      </c>
    </row>
    <row r="18" spans="1:7" ht="25.5" x14ac:dyDescent="0.25">
      <c r="A18" s="7">
        <v>3</v>
      </c>
      <c r="B18" s="76">
        <v>44383</v>
      </c>
      <c r="C18" s="77" t="s">
        <v>77</v>
      </c>
      <c r="D18" s="78" t="s">
        <v>88</v>
      </c>
      <c r="E18" s="53"/>
      <c r="F18" s="53">
        <v>2479.7600000000002</v>
      </c>
      <c r="G18" s="11">
        <f t="shared" si="0"/>
        <v>5283248.59</v>
      </c>
    </row>
    <row r="19" spans="1:7" x14ac:dyDescent="0.25">
      <c r="A19" s="7">
        <v>4</v>
      </c>
      <c r="B19" s="76">
        <v>44405</v>
      </c>
      <c r="C19" s="77" t="s">
        <v>78</v>
      </c>
      <c r="D19" s="52" t="s">
        <v>89</v>
      </c>
      <c r="E19" s="53"/>
      <c r="F19" s="53">
        <v>5400</v>
      </c>
      <c r="G19" s="11">
        <f t="shared" si="0"/>
        <v>5277848.59</v>
      </c>
    </row>
    <row r="20" spans="1:7" ht="25.5" x14ac:dyDescent="0.25">
      <c r="A20" s="7">
        <v>5</v>
      </c>
      <c r="B20" s="76">
        <v>44406</v>
      </c>
      <c r="C20" s="77" t="s">
        <v>79</v>
      </c>
      <c r="D20" s="78" t="s">
        <v>90</v>
      </c>
      <c r="E20" s="53"/>
      <c r="F20" s="53">
        <v>3650</v>
      </c>
      <c r="G20" s="11">
        <f t="shared" si="0"/>
        <v>5274198.59</v>
      </c>
    </row>
    <row r="21" spans="1:7" x14ac:dyDescent="0.25">
      <c r="A21" s="7">
        <v>6</v>
      </c>
      <c r="B21" s="76">
        <v>44406</v>
      </c>
      <c r="C21" s="77" t="s">
        <v>80</v>
      </c>
      <c r="D21" s="52" t="s">
        <v>38</v>
      </c>
      <c r="E21" s="53"/>
      <c r="F21" s="53">
        <v>0</v>
      </c>
      <c r="G21" s="11">
        <f t="shared" si="0"/>
        <v>5274198.59</v>
      </c>
    </row>
    <row r="22" spans="1:7" ht="25.5" x14ac:dyDescent="0.25">
      <c r="A22" s="72">
        <v>7</v>
      </c>
      <c r="B22" s="76">
        <v>44406</v>
      </c>
      <c r="C22" s="77" t="s">
        <v>81</v>
      </c>
      <c r="D22" s="78" t="s">
        <v>90</v>
      </c>
      <c r="E22" s="53"/>
      <c r="F22" s="53">
        <v>4750</v>
      </c>
      <c r="G22" s="11">
        <f t="shared" si="0"/>
        <v>5269448.59</v>
      </c>
    </row>
    <row r="23" spans="1:7" ht="25.5" x14ac:dyDescent="0.25">
      <c r="A23" s="72">
        <v>8</v>
      </c>
      <c r="B23" s="76">
        <v>44406</v>
      </c>
      <c r="C23" s="77" t="s">
        <v>82</v>
      </c>
      <c r="D23" s="78" t="s">
        <v>90</v>
      </c>
      <c r="E23" s="53"/>
      <c r="F23" s="53">
        <v>1550</v>
      </c>
      <c r="G23" s="11">
        <f t="shared" si="0"/>
        <v>5267898.59</v>
      </c>
    </row>
    <row r="24" spans="1:7" ht="25.5" x14ac:dyDescent="0.25">
      <c r="A24" s="72">
        <v>9</v>
      </c>
      <c r="B24" s="76">
        <v>44406</v>
      </c>
      <c r="C24" s="77" t="s">
        <v>83</v>
      </c>
      <c r="D24" s="78" t="s">
        <v>90</v>
      </c>
      <c r="E24" s="53"/>
      <c r="F24" s="53">
        <v>4100</v>
      </c>
      <c r="G24" s="11">
        <f t="shared" si="0"/>
        <v>5263798.59</v>
      </c>
    </row>
    <row r="25" spans="1:7" ht="25.5" x14ac:dyDescent="0.25">
      <c r="A25" s="72">
        <v>10</v>
      </c>
      <c r="B25" s="76">
        <v>44406</v>
      </c>
      <c r="C25" s="77" t="s">
        <v>84</v>
      </c>
      <c r="D25" s="78" t="s">
        <v>90</v>
      </c>
      <c r="E25" s="53"/>
      <c r="F25" s="53">
        <v>1700</v>
      </c>
      <c r="G25" s="11">
        <f t="shared" si="0"/>
        <v>5262098.59</v>
      </c>
    </row>
    <row r="26" spans="1:7" ht="25.5" x14ac:dyDescent="0.25">
      <c r="A26" s="72">
        <v>11</v>
      </c>
      <c r="B26" s="76">
        <v>44406</v>
      </c>
      <c r="C26" s="77" t="s">
        <v>85</v>
      </c>
      <c r="D26" s="78" t="s">
        <v>90</v>
      </c>
      <c r="E26" s="53"/>
      <c r="F26" s="53">
        <v>1700</v>
      </c>
      <c r="G26" s="11">
        <f t="shared" si="0"/>
        <v>5260398.59</v>
      </c>
    </row>
    <row r="27" spans="1:7" ht="25.5" x14ac:dyDescent="0.25">
      <c r="A27" s="72">
        <v>12</v>
      </c>
      <c r="B27" s="76">
        <v>44406</v>
      </c>
      <c r="C27" s="77" t="s">
        <v>91</v>
      </c>
      <c r="D27" s="78" t="s">
        <v>92</v>
      </c>
      <c r="E27" s="79"/>
      <c r="F27" s="79">
        <v>1639080.37</v>
      </c>
      <c r="G27" s="80">
        <f t="shared" si="0"/>
        <v>3621318.2199999997</v>
      </c>
    </row>
    <row r="28" spans="1:7" ht="25.5" x14ac:dyDescent="0.25">
      <c r="A28" s="72">
        <v>13</v>
      </c>
      <c r="B28" s="76">
        <v>44406</v>
      </c>
      <c r="C28" s="77" t="s">
        <v>93</v>
      </c>
      <c r="D28" s="78" t="s">
        <v>90</v>
      </c>
      <c r="E28" s="53"/>
      <c r="F28" s="53">
        <v>5750</v>
      </c>
      <c r="G28" s="11">
        <f t="shared" si="0"/>
        <v>3615568.2199999997</v>
      </c>
    </row>
    <row r="29" spans="1:7" ht="15.75" thickBot="1" x14ac:dyDescent="0.3">
      <c r="A29" s="28">
        <v>14</v>
      </c>
      <c r="B29" s="75">
        <v>44407</v>
      </c>
      <c r="C29" s="66" t="s">
        <v>9</v>
      </c>
      <c r="D29" s="67" t="s">
        <v>10</v>
      </c>
      <c r="E29" s="56"/>
      <c r="F29" s="73">
        <v>1165.27</v>
      </c>
      <c r="G29" s="81">
        <f t="shared" si="0"/>
        <v>3614402.9499999997</v>
      </c>
    </row>
    <row r="30" spans="1:7" ht="15.75" thickBot="1" x14ac:dyDescent="0.3">
      <c r="A30" s="57"/>
      <c r="B30" s="61"/>
      <c r="C30" s="61"/>
      <c r="D30" s="62" t="s">
        <v>11</v>
      </c>
      <c r="E30" s="63">
        <f>SUM(E16:E29)</f>
        <v>0</v>
      </c>
      <c r="F30" s="63">
        <f>SUM(F16:F29)</f>
        <v>1733645.6</v>
      </c>
      <c r="G30" s="64">
        <f>G14+E30-F30</f>
        <v>3614402.9499999997</v>
      </c>
    </row>
    <row r="31" spans="1:7" x14ac:dyDescent="0.25">
      <c r="A31" s="58"/>
      <c r="B31" s="58"/>
      <c r="C31" s="58"/>
      <c r="D31" s="58"/>
      <c r="E31" s="58"/>
      <c r="F31" s="58"/>
      <c r="G31" s="58"/>
    </row>
    <row r="32" spans="1:7" x14ac:dyDescent="0.25">
      <c r="A32" s="58"/>
      <c r="B32" s="58"/>
      <c r="C32" s="58"/>
      <c r="D32" s="58"/>
      <c r="E32" s="58"/>
      <c r="F32" s="58"/>
      <c r="G32" s="58"/>
    </row>
    <row r="33" spans="1:8" x14ac:dyDescent="0.25">
      <c r="A33" s="58"/>
      <c r="B33" s="58"/>
      <c r="C33" s="58"/>
      <c r="D33" s="58"/>
      <c r="E33" s="58"/>
      <c r="F33" s="58"/>
      <c r="G33" s="58"/>
    </row>
    <row r="34" spans="1:8" x14ac:dyDescent="0.25">
      <c r="A34" s="58"/>
      <c r="B34" s="58"/>
      <c r="C34" s="58"/>
      <c r="D34" s="58"/>
      <c r="E34" s="58"/>
      <c r="F34" s="58"/>
      <c r="G34" s="58"/>
    </row>
    <row r="35" spans="1:8" x14ac:dyDescent="0.25">
      <c r="A35" s="58"/>
      <c r="B35" s="58"/>
      <c r="C35" s="58"/>
      <c r="D35" s="58"/>
      <c r="E35" s="58"/>
      <c r="F35" s="58"/>
      <c r="G35" s="58"/>
    </row>
    <row r="36" spans="1:8" x14ac:dyDescent="0.25">
      <c r="A36" s="58"/>
      <c r="B36" s="58"/>
      <c r="C36" s="58"/>
      <c r="D36" s="58"/>
      <c r="E36" s="59"/>
      <c r="F36" s="59"/>
      <c r="G36" s="59"/>
    </row>
    <row r="37" spans="1:8" x14ac:dyDescent="0.25">
      <c r="A37" s="118" t="s">
        <v>50</v>
      </c>
      <c r="B37" s="118"/>
      <c r="C37" s="118"/>
      <c r="D37" s="118"/>
      <c r="E37" s="118"/>
      <c r="F37" s="118"/>
      <c r="G37" s="118"/>
    </row>
    <row r="38" spans="1:8" ht="15.75" customHeight="1" x14ac:dyDescent="0.25">
      <c r="A38" s="109" t="s">
        <v>30</v>
      </c>
      <c r="B38" s="109"/>
      <c r="C38" s="109"/>
      <c r="D38" s="109"/>
      <c r="E38" s="109"/>
      <c r="F38" s="109"/>
      <c r="G38" s="109"/>
    </row>
    <row r="39" spans="1:8" ht="15.75" customHeight="1" x14ac:dyDescent="0.25">
      <c r="A39" s="110" t="s">
        <v>29</v>
      </c>
      <c r="B39" s="110"/>
      <c r="C39" s="110"/>
      <c r="D39" s="110"/>
      <c r="E39" s="110"/>
      <c r="F39" s="110"/>
      <c r="G39" s="110"/>
    </row>
    <row r="40" spans="1:8" ht="15.75" customHeight="1" x14ac:dyDescent="0.25">
      <c r="A40" s="111" t="s">
        <v>31</v>
      </c>
      <c r="B40" s="111"/>
      <c r="C40" s="111"/>
      <c r="D40" s="111"/>
      <c r="E40" s="111"/>
      <c r="F40" s="111"/>
      <c r="G40" s="111"/>
      <c r="H40" s="35"/>
    </row>
    <row r="41" spans="1:8" x14ac:dyDescent="0.25">
      <c r="A41" s="60"/>
      <c r="B41" s="60"/>
      <c r="C41" s="60"/>
      <c r="D41" s="60"/>
      <c r="E41" s="60"/>
      <c r="F41" s="60"/>
      <c r="G41" s="60"/>
    </row>
  </sheetData>
  <mergeCells count="15">
    <mergeCell ref="A38:G38"/>
    <mergeCell ref="A39:G39"/>
    <mergeCell ref="A40:G40"/>
    <mergeCell ref="A14:A15"/>
    <mergeCell ref="B14:B15"/>
    <mergeCell ref="C14:C15"/>
    <mergeCell ref="D14:D15"/>
    <mergeCell ref="E14:F14"/>
    <mergeCell ref="A37:G37"/>
    <mergeCell ref="A12:G13"/>
    <mergeCell ref="A2:G2"/>
    <mergeCell ref="A6:G6"/>
    <mergeCell ref="A8:G8"/>
    <mergeCell ref="A9:G9"/>
    <mergeCell ref="A11:G11"/>
  </mergeCells>
  <phoneticPr fontId="14" type="noConversion"/>
  <pageMargins left="0.7" right="0.7" top="0.75" bottom="0.75" header="0.3" footer="0.3"/>
  <pageSetup scale="82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CA9BA2-E8B7-4E40-AC67-E3E793073976}">
  <sheetPr>
    <pageSetUpPr fitToPage="1"/>
  </sheetPr>
  <dimension ref="A1:H34"/>
  <sheetViews>
    <sheetView topLeftCell="A19" workbookViewId="0">
      <selection activeCell="A19" sqref="A19"/>
    </sheetView>
  </sheetViews>
  <sheetFormatPr baseColWidth="10" defaultRowHeight="15" x14ac:dyDescent="0.25"/>
  <cols>
    <col min="1" max="1" width="6.28515625" customWidth="1"/>
    <col min="2" max="2" width="13.85546875" customWidth="1"/>
    <col min="3" max="3" width="14.28515625" customWidth="1"/>
    <col min="4" max="4" width="37.5703125" customWidth="1"/>
    <col min="5" max="5" width="11.85546875" customWidth="1"/>
    <col min="6" max="6" width="11.42578125" customWidth="1"/>
    <col min="7" max="7" width="14.140625" customWidth="1"/>
  </cols>
  <sheetData>
    <row r="1" spans="1:7" ht="3" customHeight="1" x14ac:dyDescent="0.25">
      <c r="A1" s="1"/>
      <c r="B1" s="1"/>
      <c r="C1" s="1"/>
      <c r="D1" s="1"/>
      <c r="E1" s="1"/>
      <c r="F1" s="1"/>
      <c r="G1" s="1"/>
    </row>
    <row r="2" spans="1:7" ht="18" x14ac:dyDescent="0.25">
      <c r="A2" s="119"/>
      <c r="B2" s="119"/>
      <c r="C2" s="119"/>
      <c r="D2" s="119"/>
      <c r="E2" s="119"/>
      <c r="F2" s="119"/>
      <c r="G2" s="119"/>
    </row>
    <row r="3" spans="1:7" ht="18" x14ac:dyDescent="0.25">
      <c r="A3" s="42"/>
      <c r="B3" s="42"/>
      <c r="C3" s="42"/>
      <c r="D3" s="42"/>
      <c r="E3" s="42"/>
      <c r="F3" s="42"/>
      <c r="G3" s="42"/>
    </row>
    <row r="4" spans="1:7" ht="18" x14ac:dyDescent="0.25">
      <c r="A4" s="42"/>
      <c r="B4" s="42"/>
      <c r="C4" s="42"/>
      <c r="D4" s="42"/>
      <c r="E4" s="42"/>
      <c r="F4" s="42"/>
      <c r="G4" s="42"/>
    </row>
    <row r="5" spans="1:7" ht="18" x14ac:dyDescent="0.25">
      <c r="A5" s="42"/>
      <c r="B5" s="42"/>
      <c r="C5" s="42"/>
      <c r="D5" s="42"/>
      <c r="E5" s="42"/>
      <c r="F5" s="42"/>
      <c r="G5" s="42"/>
    </row>
    <row r="6" spans="1:7" ht="35.25" x14ac:dyDescent="0.25">
      <c r="A6" s="120"/>
      <c r="B6" s="120"/>
      <c r="C6" s="120"/>
      <c r="D6" s="120"/>
      <c r="E6" s="120"/>
      <c r="F6" s="120"/>
      <c r="G6" s="120"/>
    </row>
    <row r="7" spans="1:7" ht="35.25" x14ac:dyDescent="0.25">
      <c r="A7" s="43"/>
      <c r="B7" s="43"/>
      <c r="C7" s="43"/>
      <c r="D7" s="43"/>
      <c r="E7" s="43"/>
      <c r="F7" s="43"/>
      <c r="G7" s="43"/>
    </row>
    <row r="8" spans="1:7" x14ac:dyDescent="0.25">
      <c r="A8" s="121"/>
      <c r="B8" s="121"/>
      <c r="C8" s="121"/>
      <c r="D8" s="121"/>
      <c r="E8" s="121"/>
      <c r="F8" s="121"/>
      <c r="G8" s="121"/>
    </row>
    <row r="9" spans="1:7" ht="15.75" x14ac:dyDescent="0.25">
      <c r="A9" s="122" t="s">
        <v>0</v>
      </c>
      <c r="B9" s="122"/>
      <c r="C9" s="122"/>
      <c r="D9" s="122"/>
      <c r="E9" s="122"/>
      <c r="F9" s="122"/>
      <c r="G9" s="122"/>
    </row>
    <row r="10" spans="1:7" ht="6.75" customHeight="1" x14ac:dyDescent="0.25">
      <c r="A10" s="3"/>
      <c r="B10" s="3"/>
      <c r="C10" s="3"/>
      <c r="D10" s="3"/>
      <c r="E10" s="3"/>
      <c r="F10" s="3"/>
      <c r="G10" s="3"/>
    </row>
    <row r="11" spans="1:7" ht="15.75" thickBot="1" x14ac:dyDescent="0.3">
      <c r="A11" s="123" t="s">
        <v>63</v>
      </c>
      <c r="B11" s="123"/>
      <c r="C11" s="123"/>
      <c r="D11" s="123"/>
      <c r="E11" s="123"/>
      <c r="F11" s="123"/>
      <c r="G11" s="123"/>
    </row>
    <row r="12" spans="1:7" x14ac:dyDescent="0.25">
      <c r="A12" s="124" t="s">
        <v>1</v>
      </c>
      <c r="B12" s="125"/>
      <c r="C12" s="125"/>
      <c r="D12" s="125"/>
      <c r="E12" s="125"/>
      <c r="F12" s="125"/>
      <c r="G12" s="126"/>
    </row>
    <row r="13" spans="1:7" x14ac:dyDescent="0.25">
      <c r="A13" s="127"/>
      <c r="B13" s="114"/>
      <c r="C13" s="114"/>
      <c r="D13" s="114"/>
      <c r="E13" s="114"/>
      <c r="F13" s="114"/>
      <c r="G13" s="128"/>
    </row>
    <row r="14" spans="1:7" x14ac:dyDescent="0.25">
      <c r="A14" s="112"/>
      <c r="B14" s="114" t="s">
        <v>2</v>
      </c>
      <c r="C14" s="114" t="s">
        <v>3</v>
      </c>
      <c r="D14" s="116" t="s">
        <v>4</v>
      </c>
      <c r="E14" s="116" t="s">
        <v>5</v>
      </c>
      <c r="F14" s="116"/>
      <c r="G14" s="47">
        <v>5625701.8799999999</v>
      </c>
    </row>
    <row r="15" spans="1:7" ht="15.75" thickBot="1" x14ac:dyDescent="0.3">
      <c r="A15" s="113"/>
      <c r="B15" s="115"/>
      <c r="C15" s="115"/>
      <c r="D15" s="117"/>
      <c r="E15" s="48" t="s">
        <v>6</v>
      </c>
      <c r="F15" s="48" t="s">
        <v>7</v>
      </c>
      <c r="G15" s="49" t="s">
        <v>8</v>
      </c>
    </row>
    <row r="16" spans="1:7" x14ac:dyDescent="0.25">
      <c r="A16" s="7">
        <v>1</v>
      </c>
      <c r="B16" s="50">
        <v>44356</v>
      </c>
      <c r="C16" s="51" t="s">
        <v>64</v>
      </c>
      <c r="D16" s="52" t="s">
        <v>65</v>
      </c>
      <c r="E16" s="53"/>
      <c r="F16" s="53">
        <v>12920.6</v>
      </c>
      <c r="G16" s="11">
        <f>+G14-F16+E16</f>
        <v>5612781.2800000003</v>
      </c>
    </row>
    <row r="17" spans="1:7" x14ac:dyDescent="0.25">
      <c r="A17" s="7">
        <v>2</v>
      </c>
      <c r="B17" s="50">
        <v>44365</v>
      </c>
      <c r="C17" s="51" t="s">
        <v>66</v>
      </c>
      <c r="D17" s="52" t="s">
        <v>68</v>
      </c>
      <c r="E17" s="53"/>
      <c r="F17" s="53">
        <v>74889.600000000006</v>
      </c>
      <c r="G17" s="11">
        <f t="shared" ref="G17:G22" si="0">+G16-F17+E17</f>
        <v>5537891.6800000006</v>
      </c>
    </row>
    <row r="18" spans="1:7" x14ac:dyDescent="0.25">
      <c r="A18" s="7">
        <v>3</v>
      </c>
      <c r="B18" s="50">
        <v>44365</v>
      </c>
      <c r="C18" s="51" t="s">
        <v>67</v>
      </c>
      <c r="D18" s="52" t="s">
        <v>38</v>
      </c>
      <c r="E18" s="53"/>
      <c r="F18" s="53">
        <v>0</v>
      </c>
      <c r="G18" s="11">
        <f t="shared" si="0"/>
        <v>5537891.6800000006</v>
      </c>
    </row>
    <row r="19" spans="1:7" x14ac:dyDescent="0.25">
      <c r="A19" s="7">
        <v>4</v>
      </c>
      <c r="B19" s="50">
        <v>44365</v>
      </c>
      <c r="C19" s="51" t="s">
        <v>69</v>
      </c>
      <c r="D19" s="52" t="s">
        <v>38</v>
      </c>
      <c r="E19" s="53"/>
      <c r="F19" s="53">
        <v>0</v>
      </c>
      <c r="G19" s="11">
        <f t="shared" si="0"/>
        <v>5537891.6800000006</v>
      </c>
    </row>
    <row r="20" spans="1:7" x14ac:dyDescent="0.25">
      <c r="A20" s="7">
        <v>5</v>
      </c>
      <c r="B20" s="50">
        <v>44365</v>
      </c>
      <c r="C20" s="51" t="s">
        <v>70</v>
      </c>
      <c r="D20" s="52" t="s">
        <v>72</v>
      </c>
      <c r="E20" s="53"/>
      <c r="F20" s="53">
        <v>2983.2</v>
      </c>
      <c r="G20" s="11">
        <f t="shared" si="0"/>
        <v>5534908.4800000004</v>
      </c>
    </row>
    <row r="21" spans="1:7" x14ac:dyDescent="0.25">
      <c r="A21" s="7">
        <v>6</v>
      </c>
      <c r="B21" s="50">
        <v>44365</v>
      </c>
      <c r="C21" s="51" t="s">
        <v>71</v>
      </c>
      <c r="D21" s="52" t="s">
        <v>73</v>
      </c>
      <c r="E21" s="53"/>
      <c r="F21" s="53">
        <v>186657.61</v>
      </c>
      <c r="G21" s="11">
        <f t="shared" si="0"/>
        <v>5348250.87</v>
      </c>
    </row>
    <row r="22" spans="1:7" ht="15.75" thickBot="1" x14ac:dyDescent="0.3">
      <c r="A22" s="28">
        <v>7</v>
      </c>
      <c r="B22" s="65">
        <v>44377</v>
      </c>
      <c r="C22" s="66" t="s">
        <v>9</v>
      </c>
      <c r="D22" s="67" t="s">
        <v>10</v>
      </c>
      <c r="E22" s="56"/>
      <c r="F22" s="56">
        <v>202.32</v>
      </c>
      <c r="G22" s="68">
        <f t="shared" si="0"/>
        <v>5348048.55</v>
      </c>
    </row>
    <row r="23" spans="1:7" ht="15.75" thickBot="1" x14ac:dyDescent="0.3">
      <c r="A23" s="57"/>
      <c r="B23" s="61"/>
      <c r="C23" s="61"/>
      <c r="D23" s="62" t="s">
        <v>11</v>
      </c>
      <c r="E23" s="63">
        <f>SUM(E16:E22)</f>
        <v>0</v>
      </c>
      <c r="F23" s="63">
        <f>SUM(F16:F22)</f>
        <v>277653.33</v>
      </c>
      <c r="G23" s="64">
        <f>G14+E23-F23</f>
        <v>5348048.55</v>
      </c>
    </row>
    <row r="24" spans="1:7" x14ac:dyDescent="0.25">
      <c r="A24" s="58"/>
      <c r="B24" s="58"/>
      <c r="C24" s="58"/>
      <c r="D24" s="58"/>
      <c r="E24" s="58"/>
      <c r="F24" s="58"/>
      <c r="G24" s="58"/>
    </row>
    <row r="25" spans="1:7" x14ac:dyDescent="0.25">
      <c r="A25" s="58"/>
      <c r="B25" s="58"/>
      <c r="C25" s="58"/>
      <c r="D25" s="58"/>
      <c r="E25" s="58"/>
      <c r="F25" s="58"/>
      <c r="G25" s="58"/>
    </row>
    <row r="26" spans="1:7" x14ac:dyDescent="0.25">
      <c r="A26" s="58"/>
      <c r="B26" s="58"/>
      <c r="C26" s="58"/>
      <c r="D26" s="58"/>
      <c r="E26" s="58"/>
      <c r="F26" s="58"/>
      <c r="G26" s="58"/>
    </row>
    <row r="27" spans="1:7" x14ac:dyDescent="0.25">
      <c r="A27" s="58"/>
      <c r="B27" s="58"/>
      <c r="C27" s="58"/>
      <c r="D27" s="58"/>
      <c r="E27" s="58"/>
      <c r="F27" s="58"/>
      <c r="G27" s="58"/>
    </row>
    <row r="28" spans="1:7" x14ac:dyDescent="0.25">
      <c r="A28" s="58"/>
      <c r="B28" s="58"/>
      <c r="C28" s="58"/>
      <c r="D28" s="58"/>
      <c r="E28" s="58"/>
      <c r="F28" s="58"/>
      <c r="G28" s="58"/>
    </row>
    <row r="29" spans="1:7" x14ac:dyDescent="0.25">
      <c r="A29" s="58"/>
      <c r="B29" s="58"/>
      <c r="C29" s="58"/>
      <c r="D29" s="58"/>
      <c r="E29" s="59"/>
      <c r="F29" s="59"/>
      <c r="G29" s="59"/>
    </row>
    <row r="30" spans="1:7" x14ac:dyDescent="0.25">
      <c r="A30" s="118" t="s">
        <v>50</v>
      </c>
      <c r="B30" s="118"/>
      <c r="C30" s="118"/>
      <c r="D30" s="118"/>
      <c r="E30" s="118"/>
      <c r="F30" s="118"/>
      <c r="G30" s="118"/>
    </row>
    <row r="31" spans="1:7" ht="15.75" customHeight="1" x14ac:dyDescent="0.25">
      <c r="A31" s="109" t="s">
        <v>30</v>
      </c>
      <c r="B31" s="109"/>
      <c r="C31" s="109"/>
      <c r="D31" s="109"/>
      <c r="E31" s="109"/>
      <c r="F31" s="109"/>
      <c r="G31" s="109"/>
    </row>
    <row r="32" spans="1:7" ht="15.75" customHeight="1" x14ac:dyDescent="0.25">
      <c r="A32" s="110" t="s">
        <v>29</v>
      </c>
      <c r="B32" s="110"/>
      <c r="C32" s="110"/>
      <c r="D32" s="110"/>
      <c r="E32" s="110"/>
      <c r="F32" s="110"/>
      <c r="G32" s="110"/>
    </row>
    <row r="33" spans="1:8" ht="15.75" customHeight="1" x14ac:dyDescent="0.25">
      <c r="A33" s="111" t="s">
        <v>31</v>
      </c>
      <c r="B33" s="111"/>
      <c r="C33" s="111"/>
      <c r="D33" s="111"/>
      <c r="E33" s="111"/>
      <c r="F33" s="111"/>
      <c r="G33" s="111"/>
      <c r="H33" s="35"/>
    </row>
    <row r="34" spans="1:8" x14ac:dyDescent="0.25">
      <c r="A34" s="60"/>
      <c r="B34" s="60"/>
      <c r="C34" s="60"/>
      <c r="D34" s="60"/>
      <c r="E34" s="60"/>
      <c r="F34" s="60"/>
      <c r="G34" s="60"/>
    </row>
  </sheetData>
  <mergeCells count="15">
    <mergeCell ref="A12:G13"/>
    <mergeCell ref="A2:G2"/>
    <mergeCell ref="A6:G6"/>
    <mergeCell ref="A8:G8"/>
    <mergeCell ref="A9:G9"/>
    <mergeCell ref="A11:G11"/>
    <mergeCell ref="A31:G31"/>
    <mergeCell ref="A32:G32"/>
    <mergeCell ref="A33:G33"/>
    <mergeCell ref="A14:A15"/>
    <mergeCell ref="B14:B15"/>
    <mergeCell ref="C14:C15"/>
    <mergeCell ref="D14:D15"/>
    <mergeCell ref="E14:F14"/>
    <mergeCell ref="A30:G30"/>
  </mergeCells>
  <phoneticPr fontId="14" type="noConversion"/>
  <pageMargins left="0.7" right="0.7" top="0.75" bottom="0.75" header="0.3" footer="0.3"/>
  <pageSetup scale="82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AAF2AD-587C-462E-A9CC-8C062C2C4C5E}">
  <dimension ref="A1:J36"/>
  <sheetViews>
    <sheetView topLeftCell="A5" workbookViewId="0">
      <selection activeCell="I30" sqref="I30"/>
    </sheetView>
  </sheetViews>
  <sheetFormatPr baseColWidth="10" defaultRowHeight="15" x14ac:dyDescent="0.25"/>
  <cols>
    <col min="1" max="1" width="6.28515625" customWidth="1"/>
    <col min="2" max="2" width="13.85546875" customWidth="1"/>
    <col min="3" max="3" width="14.28515625" customWidth="1"/>
    <col min="4" max="4" width="32.85546875" customWidth="1"/>
    <col min="5" max="5" width="11.85546875" customWidth="1"/>
    <col min="6" max="6" width="11.42578125" customWidth="1"/>
    <col min="7" max="7" width="14.140625" customWidth="1"/>
  </cols>
  <sheetData>
    <row r="1" spans="1:7" ht="3" customHeight="1" x14ac:dyDescent="0.25">
      <c r="A1" s="1"/>
      <c r="B1" s="1"/>
      <c r="C1" s="1"/>
      <c r="D1" s="1"/>
      <c r="E1" s="1"/>
      <c r="F1" s="1"/>
      <c r="G1" s="1"/>
    </row>
    <row r="2" spans="1:7" ht="18" x14ac:dyDescent="0.25">
      <c r="A2" s="119"/>
      <c r="B2" s="119"/>
      <c r="C2" s="119"/>
      <c r="D2" s="119"/>
      <c r="E2" s="119"/>
      <c r="F2" s="119"/>
      <c r="G2" s="119"/>
    </row>
    <row r="3" spans="1:7" ht="18" x14ac:dyDescent="0.25">
      <c r="A3" s="40"/>
      <c r="B3" s="40"/>
      <c r="C3" s="40"/>
      <c r="D3" s="40"/>
      <c r="E3" s="40"/>
      <c r="F3" s="40"/>
      <c r="G3" s="40"/>
    </row>
    <row r="4" spans="1:7" ht="18" x14ac:dyDescent="0.25">
      <c r="A4" s="40"/>
      <c r="B4" s="40"/>
      <c r="C4" s="40"/>
      <c r="D4" s="40"/>
      <c r="E4" s="40"/>
      <c r="F4" s="40"/>
      <c r="G4" s="40"/>
    </row>
    <row r="5" spans="1:7" ht="18" x14ac:dyDescent="0.25">
      <c r="A5" s="42"/>
      <c r="B5" s="42"/>
      <c r="C5" s="42"/>
      <c r="D5" s="42"/>
      <c r="E5" s="42"/>
      <c r="F5" s="42"/>
      <c r="G5" s="42"/>
    </row>
    <row r="6" spans="1:7" ht="18" x14ac:dyDescent="0.25">
      <c r="A6" s="40"/>
      <c r="B6" s="40"/>
      <c r="C6" s="40"/>
      <c r="D6" s="40"/>
      <c r="E6" s="40"/>
      <c r="F6" s="40"/>
      <c r="G6" s="40"/>
    </row>
    <row r="7" spans="1:7" ht="35.25" x14ac:dyDescent="0.25">
      <c r="A7" s="120"/>
      <c r="B7" s="120"/>
      <c r="C7" s="120"/>
      <c r="D7" s="120"/>
      <c r="E7" s="120"/>
      <c r="F7" s="120"/>
      <c r="G7" s="120"/>
    </row>
    <row r="8" spans="1:7" ht="35.25" x14ac:dyDescent="0.25">
      <c r="A8" s="41"/>
      <c r="B8" s="41"/>
      <c r="C8" s="41"/>
      <c r="D8" s="41"/>
      <c r="E8" s="41"/>
      <c r="F8" s="41"/>
      <c r="G8" s="41"/>
    </row>
    <row r="9" spans="1:7" x14ac:dyDescent="0.25">
      <c r="A9" s="121"/>
      <c r="B9" s="121"/>
      <c r="C9" s="121"/>
      <c r="D9" s="121"/>
      <c r="E9" s="121"/>
      <c r="F9" s="121"/>
      <c r="G9" s="121"/>
    </row>
    <row r="10" spans="1:7" ht="15.75" x14ac:dyDescent="0.25">
      <c r="A10" s="122" t="s">
        <v>0</v>
      </c>
      <c r="B10" s="122"/>
      <c r="C10" s="122"/>
      <c r="D10" s="122"/>
      <c r="E10" s="122"/>
      <c r="F10" s="122"/>
      <c r="G10" s="122"/>
    </row>
    <row r="11" spans="1:7" ht="6.75" customHeight="1" x14ac:dyDescent="0.25">
      <c r="A11" s="3"/>
      <c r="B11" s="3"/>
      <c r="C11" s="3"/>
      <c r="D11" s="3"/>
      <c r="E11" s="3"/>
      <c r="F11" s="3"/>
      <c r="G11" s="3"/>
    </row>
    <row r="12" spans="1:7" ht="15.75" thickBot="1" x14ac:dyDescent="0.3">
      <c r="A12" s="123" t="s">
        <v>51</v>
      </c>
      <c r="B12" s="123"/>
      <c r="C12" s="123"/>
      <c r="D12" s="123"/>
      <c r="E12" s="123"/>
      <c r="F12" s="123"/>
      <c r="G12" s="123"/>
    </row>
    <row r="13" spans="1:7" x14ac:dyDescent="0.25">
      <c r="A13" s="124" t="s">
        <v>1</v>
      </c>
      <c r="B13" s="125"/>
      <c r="C13" s="125"/>
      <c r="D13" s="125"/>
      <c r="E13" s="125"/>
      <c r="F13" s="125"/>
      <c r="G13" s="126"/>
    </row>
    <row r="14" spans="1:7" x14ac:dyDescent="0.25">
      <c r="A14" s="127"/>
      <c r="B14" s="114"/>
      <c r="C14" s="114"/>
      <c r="D14" s="114"/>
      <c r="E14" s="114"/>
      <c r="F14" s="114"/>
      <c r="G14" s="128"/>
    </row>
    <row r="15" spans="1:7" x14ac:dyDescent="0.25">
      <c r="A15" s="112"/>
      <c r="B15" s="114" t="s">
        <v>2</v>
      </c>
      <c r="C15" s="114" t="s">
        <v>3</v>
      </c>
      <c r="D15" s="116" t="s">
        <v>4</v>
      </c>
      <c r="E15" s="116" t="s">
        <v>5</v>
      </c>
      <c r="F15" s="116"/>
      <c r="G15" s="47">
        <v>5639453.2400000002</v>
      </c>
    </row>
    <row r="16" spans="1:7" ht="15.75" thickBot="1" x14ac:dyDescent="0.3">
      <c r="A16" s="113"/>
      <c r="B16" s="115"/>
      <c r="C16" s="115"/>
      <c r="D16" s="117"/>
      <c r="E16" s="48" t="s">
        <v>6</v>
      </c>
      <c r="F16" s="48" t="s">
        <v>7</v>
      </c>
      <c r="G16" s="49" t="s">
        <v>8</v>
      </c>
    </row>
    <row r="17" spans="1:10" x14ac:dyDescent="0.25">
      <c r="A17" s="7">
        <v>1</v>
      </c>
      <c r="B17" s="50">
        <v>44326</v>
      </c>
      <c r="C17" s="51" t="s">
        <v>52</v>
      </c>
      <c r="D17" s="52" t="s">
        <v>62</v>
      </c>
      <c r="E17" s="53"/>
      <c r="F17" s="53">
        <v>7910</v>
      </c>
      <c r="G17" s="11">
        <f>+G15-F17+E17</f>
        <v>5631543.2400000002</v>
      </c>
    </row>
    <row r="18" spans="1:10" x14ac:dyDescent="0.25">
      <c r="A18" s="7">
        <v>2</v>
      </c>
      <c r="B18" s="50">
        <v>44337</v>
      </c>
      <c r="C18" s="51" t="s">
        <v>53</v>
      </c>
      <c r="D18" s="52" t="s">
        <v>61</v>
      </c>
      <c r="E18" s="53"/>
      <c r="F18" s="53">
        <v>5293.92</v>
      </c>
      <c r="G18" s="11">
        <f t="shared" ref="G18:G25" si="0">+G17-F18+E18</f>
        <v>5626249.3200000003</v>
      </c>
    </row>
    <row r="19" spans="1:10" x14ac:dyDescent="0.25">
      <c r="A19" s="7">
        <v>3</v>
      </c>
      <c r="B19" s="50">
        <v>44337</v>
      </c>
      <c r="C19" s="51" t="s">
        <v>54</v>
      </c>
      <c r="D19" s="52" t="s">
        <v>38</v>
      </c>
      <c r="E19" s="53"/>
      <c r="F19" s="53">
        <v>0</v>
      </c>
      <c r="G19" s="11">
        <f t="shared" si="0"/>
        <v>5626249.3200000003</v>
      </c>
    </row>
    <row r="20" spans="1:10" x14ac:dyDescent="0.25">
      <c r="A20" s="7">
        <v>4</v>
      </c>
      <c r="B20" s="50">
        <v>44337</v>
      </c>
      <c r="C20" s="51" t="s">
        <v>55</v>
      </c>
      <c r="D20" s="52" t="s">
        <v>38</v>
      </c>
      <c r="E20" s="53"/>
      <c r="F20" s="53">
        <v>0</v>
      </c>
      <c r="G20" s="11">
        <f t="shared" si="0"/>
        <v>5626249.3200000003</v>
      </c>
    </row>
    <row r="21" spans="1:10" x14ac:dyDescent="0.25">
      <c r="A21" s="7">
        <v>5</v>
      </c>
      <c r="B21" s="50">
        <v>44337</v>
      </c>
      <c r="C21" s="51" t="s">
        <v>56</v>
      </c>
      <c r="D21" s="52" t="s">
        <v>38</v>
      </c>
      <c r="E21" s="53"/>
      <c r="F21" s="53">
        <v>0</v>
      </c>
      <c r="G21" s="11">
        <f t="shared" si="0"/>
        <v>5626249.3200000003</v>
      </c>
    </row>
    <row r="22" spans="1:10" x14ac:dyDescent="0.25">
      <c r="A22" s="7">
        <v>6</v>
      </c>
      <c r="B22" s="50">
        <v>44337</v>
      </c>
      <c r="C22" s="51" t="s">
        <v>57</v>
      </c>
      <c r="D22" s="52" t="s">
        <v>38</v>
      </c>
      <c r="E22" s="53"/>
      <c r="F22" s="53">
        <v>0</v>
      </c>
      <c r="G22" s="11">
        <f t="shared" si="0"/>
        <v>5626249.3200000003</v>
      </c>
    </row>
    <row r="23" spans="1:10" x14ac:dyDescent="0.25">
      <c r="A23" s="7">
        <v>7</v>
      </c>
      <c r="B23" s="50">
        <v>44337</v>
      </c>
      <c r="C23" s="51" t="s">
        <v>58</v>
      </c>
      <c r="D23" s="52" t="s">
        <v>38</v>
      </c>
      <c r="E23" s="53"/>
      <c r="F23" s="53">
        <v>0</v>
      </c>
      <c r="G23" s="11">
        <f t="shared" si="0"/>
        <v>5626249.3200000003</v>
      </c>
    </row>
    <row r="24" spans="1:10" x14ac:dyDescent="0.25">
      <c r="A24" s="7">
        <v>8</v>
      </c>
      <c r="B24" s="50">
        <v>44337</v>
      </c>
      <c r="C24" s="51" t="s">
        <v>59</v>
      </c>
      <c r="D24" s="52" t="s">
        <v>38</v>
      </c>
      <c r="E24" s="53"/>
      <c r="F24" s="53">
        <v>0</v>
      </c>
      <c r="G24" s="11">
        <f t="shared" si="0"/>
        <v>5626249.3200000003</v>
      </c>
      <c r="J24" s="44"/>
    </row>
    <row r="25" spans="1:10" ht="15.75" thickBot="1" x14ac:dyDescent="0.3">
      <c r="A25" s="28">
        <v>9</v>
      </c>
      <c r="B25" s="50" t="s">
        <v>60</v>
      </c>
      <c r="C25" s="54" t="s">
        <v>9</v>
      </c>
      <c r="D25" s="55" t="s">
        <v>10</v>
      </c>
      <c r="E25" s="56"/>
      <c r="F25" s="56">
        <v>547.44000000000005</v>
      </c>
      <c r="G25" s="11">
        <f t="shared" si="0"/>
        <v>5625701.8799999999</v>
      </c>
    </row>
    <row r="26" spans="1:10" ht="15.75" thickBot="1" x14ac:dyDescent="0.3">
      <c r="A26" s="57"/>
      <c r="B26" s="17"/>
      <c r="C26" s="17"/>
      <c r="D26" s="18" t="s">
        <v>11</v>
      </c>
      <c r="E26" s="19">
        <f>SUM(E17:E25)</f>
        <v>0</v>
      </c>
      <c r="F26" s="19">
        <f>SUM(F17:F25)</f>
        <v>13751.36</v>
      </c>
      <c r="G26" s="20">
        <f>G15+E26-F26</f>
        <v>5625701.8799999999</v>
      </c>
    </row>
    <row r="27" spans="1:10" x14ac:dyDescent="0.25">
      <c r="A27" s="1"/>
      <c r="B27" s="1"/>
      <c r="C27" s="1"/>
      <c r="D27" s="1"/>
      <c r="E27" s="1"/>
      <c r="F27" s="1"/>
      <c r="G27" s="1"/>
    </row>
    <row r="28" spans="1:10" x14ac:dyDescent="0.25">
      <c r="A28" s="1"/>
      <c r="B28" s="1"/>
      <c r="C28" s="1"/>
      <c r="D28" s="1"/>
      <c r="E28" s="1"/>
      <c r="F28" s="1"/>
      <c r="G28" s="1"/>
    </row>
    <row r="29" spans="1:10" x14ac:dyDescent="0.25">
      <c r="A29" s="1"/>
      <c r="B29" s="1"/>
      <c r="C29" s="1"/>
      <c r="D29" s="1"/>
      <c r="E29" s="1"/>
      <c r="F29" s="1"/>
      <c r="G29" s="1"/>
    </row>
    <row r="30" spans="1:10" x14ac:dyDescent="0.25">
      <c r="A30" s="1"/>
      <c r="B30" s="1"/>
      <c r="C30" s="1"/>
      <c r="D30" s="1"/>
      <c r="E30" s="1"/>
      <c r="F30" s="1"/>
      <c r="G30" s="1"/>
    </row>
    <row r="31" spans="1:10" x14ac:dyDescent="0.25">
      <c r="A31" s="1"/>
      <c r="B31" s="1"/>
      <c r="C31" s="1"/>
      <c r="D31" s="1"/>
      <c r="E31" s="1"/>
      <c r="F31" s="1"/>
      <c r="G31" s="1"/>
    </row>
    <row r="32" spans="1:10" x14ac:dyDescent="0.25">
      <c r="A32" s="1"/>
      <c r="B32" s="1"/>
      <c r="C32" s="1"/>
      <c r="D32" s="1"/>
      <c r="E32" s="34"/>
      <c r="F32" s="34"/>
      <c r="G32" s="34"/>
    </row>
    <row r="33" spans="1:8" x14ac:dyDescent="0.25">
      <c r="A33" s="118" t="s">
        <v>50</v>
      </c>
      <c r="B33" s="118"/>
      <c r="C33" s="118"/>
      <c r="D33" s="118"/>
      <c r="E33" s="118"/>
      <c r="F33" s="118"/>
      <c r="G33" s="118"/>
    </row>
    <row r="34" spans="1:8" ht="15.75" customHeight="1" x14ac:dyDescent="0.25">
      <c r="A34" s="109" t="s">
        <v>30</v>
      </c>
      <c r="B34" s="109"/>
      <c r="C34" s="109"/>
      <c r="D34" s="109"/>
      <c r="E34" s="109"/>
      <c r="F34" s="109"/>
      <c r="G34" s="109"/>
    </row>
    <row r="35" spans="1:8" ht="15.75" customHeight="1" x14ac:dyDescent="0.25">
      <c r="A35" s="110" t="s">
        <v>29</v>
      </c>
      <c r="B35" s="110"/>
      <c r="C35" s="110"/>
      <c r="D35" s="110"/>
      <c r="E35" s="110"/>
      <c r="F35" s="110"/>
      <c r="G35" s="110"/>
    </row>
    <row r="36" spans="1:8" ht="15.75" customHeight="1" x14ac:dyDescent="0.25">
      <c r="A36" s="111" t="s">
        <v>31</v>
      </c>
      <c r="B36" s="111"/>
      <c r="C36" s="111"/>
      <c r="D36" s="111"/>
      <c r="E36" s="111"/>
      <c r="F36" s="111"/>
      <c r="G36" s="111"/>
      <c r="H36" s="35"/>
    </row>
  </sheetData>
  <mergeCells count="15">
    <mergeCell ref="A13:G14"/>
    <mergeCell ref="A2:G2"/>
    <mergeCell ref="A7:G7"/>
    <mergeCell ref="A9:G9"/>
    <mergeCell ref="A10:G10"/>
    <mergeCell ref="A12:G12"/>
    <mergeCell ref="A34:G34"/>
    <mergeCell ref="A35:G35"/>
    <mergeCell ref="A36:G36"/>
    <mergeCell ref="A15:A16"/>
    <mergeCell ref="B15:B16"/>
    <mergeCell ref="C15:C16"/>
    <mergeCell ref="D15:D16"/>
    <mergeCell ref="E15:F15"/>
    <mergeCell ref="A33:G33"/>
  </mergeCells>
  <pageMargins left="0.70866141732283472" right="0.70866141732283472" top="0.39370078740157483" bottom="0.74803149606299213" header="0.31496062992125984" footer="0.31496062992125984"/>
  <pageSetup scale="85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123772-5F25-47FE-8293-035FA40DE68E}">
  <sheetPr>
    <pageSetUpPr fitToPage="1"/>
  </sheetPr>
  <dimension ref="A1:H31"/>
  <sheetViews>
    <sheetView topLeftCell="C4" workbookViewId="0">
      <selection activeCell="K21" sqref="K21"/>
    </sheetView>
  </sheetViews>
  <sheetFormatPr baseColWidth="10" defaultRowHeight="15" x14ac:dyDescent="0.25"/>
  <cols>
    <col min="2" max="2" width="13.85546875" customWidth="1"/>
    <col min="3" max="3" width="14.28515625" customWidth="1"/>
    <col min="4" max="4" width="34" customWidth="1"/>
    <col min="5" max="5" width="13.28515625" customWidth="1"/>
    <col min="6" max="6" width="16.42578125" customWidth="1"/>
    <col min="7" max="7" width="18.140625" customWidth="1"/>
  </cols>
  <sheetData>
    <row r="1" spans="1:7" ht="3" customHeight="1" x14ac:dyDescent="0.25">
      <c r="A1" s="1"/>
      <c r="B1" s="1"/>
      <c r="C1" s="1"/>
      <c r="D1" s="1"/>
      <c r="E1" s="1"/>
      <c r="F1" s="1"/>
      <c r="G1" s="1"/>
    </row>
    <row r="2" spans="1:7" ht="18" x14ac:dyDescent="0.25">
      <c r="A2" s="119"/>
      <c r="B2" s="119"/>
      <c r="C2" s="119"/>
      <c r="D2" s="119"/>
      <c r="E2" s="119"/>
      <c r="F2" s="119"/>
      <c r="G2" s="119"/>
    </row>
    <row r="3" spans="1:7" ht="18" x14ac:dyDescent="0.25">
      <c r="A3" s="37"/>
      <c r="B3" s="37"/>
      <c r="C3" s="37"/>
      <c r="D3" s="37"/>
      <c r="E3" s="37"/>
      <c r="F3" s="37"/>
      <c r="G3" s="37"/>
    </row>
    <row r="4" spans="1:7" ht="18" x14ac:dyDescent="0.25">
      <c r="A4" s="37"/>
      <c r="B4" s="37"/>
      <c r="C4" s="37"/>
      <c r="D4" s="37"/>
      <c r="E4" s="37"/>
      <c r="F4" s="37"/>
      <c r="G4" s="37"/>
    </row>
    <row r="5" spans="1:7" ht="18" x14ac:dyDescent="0.25">
      <c r="A5" s="37"/>
      <c r="B5" s="37"/>
      <c r="C5" s="37"/>
      <c r="D5" s="37"/>
      <c r="E5" s="37"/>
      <c r="F5" s="37"/>
      <c r="G5" s="37"/>
    </row>
    <row r="6" spans="1:7" ht="35.25" x14ac:dyDescent="0.25">
      <c r="A6" s="120"/>
      <c r="B6" s="120"/>
      <c r="C6" s="120"/>
      <c r="D6" s="120"/>
      <c r="E6" s="120"/>
      <c r="F6" s="120"/>
      <c r="G6" s="120"/>
    </row>
    <row r="7" spans="1:7" ht="35.25" x14ac:dyDescent="0.25">
      <c r="A7" s="38"/>
      <c r="B7" s="38"/>
      <c r="C7" s="38"/>
      <c r="D7" s="38"/>
      <c r="E7" s="38"/>
      <c r="F7" s="38"/>
      <c r="G7" s="38"/>
    </row>
    <row r="8" spans="1:7" x14ac:dyDescent="0.25">
      <c r="A8" s="121"/>
      <c r="B8" s="121"/>
      <c r="C8" s="121"/>
      <c r="D8" s="121"/>
      <c r="E8" s="121"/>
      <c r="F8" s="121"/>
      <c r="G8" s="121"/>
    </row>
    <row r="9" spans="1:7" ht="15.75" x14ac:dyDescent="0.25">
      <c r="A9" s="122" t="s">
        <v>0</v>
      </c>
      <c r="B9" s="122"/>
      <c r="C9" s="122"/>
      <c r="D9" s="122"/>
      <c r="E9" s="122"/>
      <c r="F9" s="122"/>
      <c r="G9" s="122"/>
    </row>
    <row r="10" spans="1:7" ht="6.75" customHeight="1" x14ac:dyDescent="0.25">
      <c r="A10" s="3"/>
      <c r="B10" s="3"/>
      <c r="C10" s="3"/>
      <c r="D10" s="3"/>
      <c r="E10" s="3"/>
      <c r="F10" s="3"/>
      <c r="G10" s="3"/>
    </row>
    <row r="11" spans="1:7" ht="15.75" thickBot="1" x14ac:dyDescent="0.3">
      <c r="A11" s="123" t="s">
        <v>41</v>
      </c>
      <c r="B11" s="123"/>
      <c r="C11" s="123"/>
      <c r="D11" s="123"/>
      <c r="E11" s="123"/>
      <c r="F11" s="123"/>
      <c r="G11" s="123"/>
    </row>
    <row r="12" spans="1:7" x14ac:dyDescent="0.25">
      <c r="A12" s="124" t="s">
        <v>1</v>
      </c>
      <c r="B12" s="125"/>
      <c r="C12" s="125"/>
      <c r="D12" s="125"/>
      <c r="E12" s="125"/>
      <c r="F12" s="125"/>
      <c r="G12" s="126"/>
    </row>
    <row r="13" spans="1:7" x14ac:dyDescent="0.25">
      <c r="A13" s="127"/>
      <c r="B13" s="114"/>
      <c r="C13" s="114"/>
      <c r="D13" s="114"/>
      <c r="E13" s="114"/>
      <c r="F13" s="114"/>
      <c r="G13" s="128"/>
    </row>
    <row r="14" spans="1:7" x14ac:dyDescent="0.25">
      <c r="A14" s="129"/>
      <c r="B14" s="131" t="s">
        <v>2</v>
      </c>
      <c r="C14" s="131" t="s">
        <v>3</v>
      </c>
      <c r="D14" s="133" t="s">
        <v>4</v>
      </c>
      <c r="E14" s="133" t="s">
        <v>5</v>
      </c>
      <c r="F14" s="133"/>
      <c r="G14" s="4">
        <v>5874845.96</v>
      </c>
    </row>
    <row r="15" spans="1:7" ht="15.75" thickBot="1" x14ac:dyDescent="0.3">
      <c r="A15" s="130"/>
      <c r="B15" s="132"/>
      <c r="C15" s="132"/>
      <c r="D15" s="134"/>
      <c r="E15" s="39" t="s">
        <v>6</v>
      </c>
      <c r="F15" s="39" t="s">
        <v>7</v>
      </c>
      <c r="G15" s="6" t="s">
        <v>8</v>
      </c>
    </row>
    <row r="16" spans="1:7" x14ac:dyDescent="0.25">
      <c r="A16" s="7">
        <v>1</v>
      </c>
      <c r="B16" s="8">
        <v>44294</v>
      </c>
      <c r="C16" s="9" t="s">
        <v>42</v>
      </c>
      <c r="D16" s="25" t="s">
        <v>47</v>
      </c>
      <c r="E16" s="10">
        <v>584812.09</v>
      </c>
      <c r="F16" s="10">
        <v>0</v>
      </c>
      <c r="G16" s="11">
        <f>G14+E16-F16</f>
        <v>6459658.0499999998</v>
      </c>
    </row>
    <row r="17" spans="1:8" ht="25.5" x14ac:dyDescent="0.25">
      <c r="A17" s="7">
        <v>2</v>
      </c>
      <c r="B17" s="8">
        <v>44294</v>
      </c>
      <c r="C17" s="9" t="s">
        <v>43</v>
      </c>
      <c r="D17" s="23" t="s">
        <v>40</v>
      </c>
      <c r="E17" s="10"/>
      <c r="F17" s="10">
        <v>577724.29</v>
      </c>
      <c r="G17" s="11">
        <f>G16+E17-F17</f>
        <v>5881933.7599999998</v>
      </c>
    </row>
    <row r="18" spans="1:8" ht="25.5" x14ac:dyDescent="0.25">
      <c r="A18" s="7">
        <v>3</v>
      </c>
      <c r="B18" s="8">
        <v>44309</v>
      </c>
      <c r="C18" s="9" t="s">
        <v>44</v>
      </c>
      <c r="D18" s="23" t="s">
        <v>48</v>
      </c>
      <c r="E18" s="10"/>
      <c r="F18" s="10">
        <v>13246.85</v>
      </c>
      <c r="G18" s="11">
        <f t="shared" ref="G18:G21" si="0">G17+E18-F18</f>
        <v>5868686.9100000001</v>
      </c>
    </row>
    <row r="19" spans="1:8" ht="38.25" x14ac:dyDescent="0.25">
      <c r="A19" s="7">
        <v>4</v>
      </c>
      <c r="B19" s="8">
        <v>44314</v>
      </c>
      <c r="C19" s="9" t="s">
        <v>45</v>
      </c>
      <c r="D19" s="23" t="s">
        <v>49</v>
      </c>
      <c r="E19" s="10"/>
      <c r="F19" s="10">
        <v>540.71</v>
      </c>
      <c r="G19" s="11">
        <f t="shared" si="0"/>
        <v>5868146.2000000002</v>
      </c>
    </row>
    <row r="20" spans="1:8" ht="25.5" x14ac:dyDescent="0.25">
      <c r="A20" s="7">
        <v>5</v>
      </c>
      <c r="B20" s="8">
        <v>44315</v>
      </c>
      <c r="C20" s="9" t="s">
        <v>46</v>
      </c>
      <c r="D20" s="23" t="s">
        <v>40</v>
      </c>
      <c r="E20" s="10"/>
      <c r="F20" s="10">
        <v>227130</v>
      </c>
      <c r="G20" s="11">
        <f t="shared" si="0"/>
        <v>5641016.2000000002</v>
      </c>
    </row>
    <row r="21" spans="1:8" ht="15.75" thickBot="1" x14ac:dyDescent="0.3">
      <c r="A21" s="7">
        <v>6</v>
      </c>
      <c r="B21" s="12">
        <v>44227</v>
      </c>
      <c r="C21" s="13" t="s">
        <v>9</v>
      </c>
      <c r="D21" s="14" t="s">
        <v>10</v>
      </c>
      <c r="E21" s="15"/>
      <c r="F21" s="15">
        <f>887.96+675</f>
        <v>1562.96</v>
      </c>
      <c r="G21" s="11">
        <f t="shared" si="0"/>
        <v>5639453.2400000002</v>
      </c>
    </row>
    <row r="22" spans="1:8" ht="15.75" thickBot="1" x14ac:dyDescent="0.3">
      <c r="A22" s="27"/>
      <c r="B22" s="17"/>
      <c r="C22" s="17"/>
      <c r="D22" s="18" t="s">
        <v>11</v>
      </c>
      <c r="E22" s="19">
        <f>SUM(E16:E21)</f>
        <v>584812.09</v>
      </c>
      <c r="F22" s="19">
        <f>SUM(F16:F21)</f>
        <v>820204.80999999994</v>
      </c>
      <c r="G22" s="20">
        <f>G14+E22-F22</f>
        <v>5639453.2400000002</v>
      </c>
    </row>
    <row r="23" spans="1:8" x14ac:dyDescent="0.25">
      <c r="A23" s="1"/>
      <c r="B23" s="1"/>
      <c r="C23" s="1"/>
      <c r="D23" s="1"/>
      <c r="E23" s="1"/>
      <c r="F23" s="1"/>
      <c r="G23" s="1"/>
    </row>
    <row r="24" spans="1:8" x14ac:dyDescent="0.25">
      <c r="A24" s="1"/>
      <c r="B24" s="1"/>
      <c r="C24" s="1"/>
      <c r="D24" s="1"/>
      <c r="E24" s="1"/>
      <c r="F24" s="1"/>
      <c r="G24" s="1"/>
    </row>
    <row r="25" spans="1:8" x14ac:dyDescent="0.25">
      <c r="A25" s="1"/>
      <c r="B25" s="1"/>
      <c r="C25" s="1"/>
      <c r="D25" s="1"/>
      <c r="E25" s="1"/>
      <c r="F25" s="1"/>
      <c r="G25" s="1"/>
    </row>
    <row r="26" spans="1:8" x14ac:dyDescent="0.25">
      <c r="A26" s="1"/>
      <c r="B26" s="1"/>
      <c r="C26" s="1"/>
      <c r="D26" s="1"/>
      <c r="E26" s="1"/>
      <c r="F26" s="1"/>
      <c r="G26" s="1"/>
    </row>
    <row r="27" spans="1:8" x14ac:dyDescent="0.25">
      <c r="A27" s="1"/>
      <c r="B27" s="1"/>
      <c r="C27" s="1"/>
      <c r="D27" s="1"/>
      <c r="E27" s="1"/>
      <c r="F27" s="1"/>
      <c r="G27" s="1"/>
    </row>
    <row r="28" spans="1:8" x14ac:dyDescent="0.25">
      <c r="A28" s="21"/>
      <c r="B28" s="21"/>
      <c r="C28" s="21"/>
      <c r="D28" s="34"/>
      <c r="E28" s="21"/>
      <c r="F28" s="21"/>
      <c r="G28" s="21"/>
    </row>
    <row r="29" spans="1:8" ht="15.75" customHeight="1" x14ac:dyDescent="0.25">
      <c r="A29" s="109" t="s">
        <v>12</v>
      </c>
      <c r="B29" s="109"/>
      <c r="C29" s="109"/>
      <c r="D29" s="36"/>
      <c r="E29" s="135" t="s">
        <v>30</v>
      </c>
      <c r="F29" s="135"/>
      <c r="G29" s="135"/>
    </row>
    <row r="30" spans="1:8" ht="15.75" customHeight="1" x14ac:dyDescent="0.25">
      <c r="A30" s="110" t="s">
        <v>17</v>
      </c>
      <c r="B30" s="110"/>
      <c r="C30" s="110"/>
      <c r="D30" s="33"/>
      <c r="E30" s="110" t="s">
        <v>29</v>
      </c>
      <c r="F30" s="110"/>
      <c r="G30" s="110"/>
    </row>
    <row r="31" spans="1:8" ht="15.75" x14ac:dyDescent="0.25">
      <c r="A31" s="111" t="s">
        <v>28</v>
      </c>
      <c r="B31" s="111"/>
      <c r="C31" s="111"/>
      <c r="D31" s="33"/>
      <c r="E31" s="111" t="s">
        <v>31</v>
      </c>
      <c r="F31" s="111"/>
      <c r="G31" s="111"/>
      <c r="H31" s="35"/>
    </row>
  </sheetData>
  <mergeCells count="17">
    <mergeCell ref="A30:C30"/>
    <mergeCell ref="E30:G30"/>
    <mergeCell ref="A31:C31"/>
    <mergeCell ref="E31:G31"/>
    <mergeCell ref="A14:A15"/>
    <mergeCell ref="B14:B15"/>
    <mergeCell ref="C14:C15"/>
    <mergeCell ref="D14:D15"/>
    <mergeCell ref="E14:F14"/>
    <mergeCell ref="A29:C29"/>
    <mergeCell ref="E29:G29"/>
    <mergeCell ref="A12:G13"/>
    <mergeCell ref="A2:G2"/>
    <mergeCell ref="A6:G6"/>
    <mergeCell ref="A8:G8"/>
    <mergeCell ref="A9:G9"/>
    <mergeCell ref="A11:G11"/>
  </mergeCells>
  <pageMargins left="0.70866141732283472" right="0.70866141732283472" top="0.74803149606299213" bottom="0.74803149606299213" header="0.31496062992125984" footer="0.31496062992125984"/>
  <pageSetup scale="74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29CED2-C935-45CE-B133-161EFEB596F2}">
  <dimension ref="A1:H29"/>
  <sheetViews>
    <sheetView topLeftCell="A7" workbookViewId="0">
      <selection activeCell="D17" sqref="D17"/>
    </sheetView>
  </sheetViews>
  <sheetFormatPr baseColWidth="10" defaultRowHeight="15" x14ac:dyDescent="0.25"/>
  <cols>
    <col min="2" max="2" width="13.85546875" customWidth="1"/>
    <col min="3" max="3" width="14.28515625" customWidth="1"/>
    <col min="4" max="4" width="34" customWidth="1"/>
    <col min="5" max="5" width="13.28515625" customWidth="1"/>
    <col min="6" max="6" width="16.42578125" customWidth="1"/>
    <col min="7" max="7" width="18.140625" customWidth="1"/>
  </cols>
  <sheetData>
    <row r="1" spans="1:7" ht="3" customHeight="1" x14ac:dyDescent="0.25">
      <c r="A1" s="1"/>
      <c r="B1" s="1"/>
      <c r="C1" s="1"/>
      <c r="D1" s="1"/>
      <c r="E1" s="1"/>
      <c r="F1" s="1"/>
      <c r="G1" s="1"/>
    </row>
    <row r="2" spans="1:7" ht="18" x14ac:dyDescent="0.25">
      <c r="A2" s="119"/>
      <c r="B2" s="119"/>
      <c r="C2" s="119"/>
      <c r="D2" s="119"/>
      <c r="E2" s="119"/>
      <c r="F2" s="119"/>
      <c r="G2" s="119"/>
    </row>
    <row r="3" spans="1:7" ht="18" x14ac:dyDescent="0.25">
      <c r="A3" s="31"/>
      <c r="B3" s="31"/>
      <c r="C3" s="31"/>
      <c r="D3" s="31"/>
      <c r="E3" s="31"/>
      <c r="F3" s="31"/>
      <c r="G3" s="31"/>
    </row>
    <row r="4" spans="1:7" ht="18" x14ac:dyDescent="0.25">
      <c r="A4" s="31"/>
      <c r="B4" s="31"/>
      <c r="C4" s="31"/>
      <c r="D4" s="31"/>
      <c r="E4" s="31"/>
      <c r="F4" s="31"/>
      <c r="G4" s="31"/>
    </row>
    <row r="5" spans="1:7" ht="18" x14ac:dyDescent="0.25">
      <c r="A5" s="31"/>
      <c r="B5" s="31"/>
      <c r="C5" s="31"/>
      <c r="D5" s="31"/>
      <c r="E5" s="31"/>
      <c r="F5" s="31"/>
      <c r="G5" s="31"/>
    </row>
    <row r="6" spans="1:7" ht="35.25" x14ac:dyDescent="0.25">
      <c r="A6" s="120"/>
      <c r="B6" s="120"/>
      <c r="C6" s="120"/>
      <c r="D6" s="120"/>
      <c r="E6" s="120"/>
      <c r="F6" s="120"/>
      <c r="G6" s="120"/>
    </row>
    <row r="7" spans="1:7" ht="35.25" x14ac:dyDescent="0.25">
      <c r="A7" s="32"/>
      <c r="B7" s="32"/>
      <c r="C7" s="32"/>
      <c r="D7" s="32"/>
      <c r="E7" s="32"/>
      <c r="F7" s="32"/>
      <c r="G7" s="32"/>
    </row>
    <row r="8" spans="1:7" x14ac:dyDescent="0.25">
      <c r="A8" s="121"/>
      <c r="B8" s="121"/>
      <c r="C8" s="121"/>
      <c r="D8" s="121"/>
      <c r="E8" s="121"/>
      <c r="F8" s="121"/>
      <c r="G8" s="121"/>
    </row>
    <row r="9" spans="1:7" ht="15.75" x14ac:dyDescent="0.25">
      <c r="A9" s="122" t="s">
        <v>0</v>
      </c>
      <c r="B9" s="122"/>
      <c r="C9" s="122"/>
      <c r="D9" s="122"/>
      <c r="E9" s="122"/>
      <c r="F9" s="122"/>
      <c r="G9" s="122"/>
    </row>
    <row r="10" spans="1:7" ht="6.75" customHeight="1" x14ac:dyDescent="0.25">
      <c r="A10" s="3"/>
      <c r="B10" s="3"/>
      <c r="C10" s="3"/>
      <c r="D10" s="3"/>
      <c r="E10" s="3"/>
      <c r="F10" s="3"/>
      <c r="G10" s="3"/>
    </row>
    <row r="11" spans="1:7" ht="15.75" thickBot="1" x14ac:dyDescent="0.3">
      <c r="A11" s="123" t="s">
        <v>32</v>
      </c>
      <c r="B11" s="123"/>
      <c r="C11" s="123"/>
      <c r="D11" s="123"/>
      <c r="E11" s="123"/>
      <c r="F11" s="123"/>
      <c r="G11" s="123"/>
    </row>
    <row r="12" spans="1:7" x14ac:dyDescent="0.25">
      <c r="A12" s="124" t="s">
        <v>1</v>
      </c>
      <c r="B12" s="125"/>
      <c r="C12" s="125"/>
      <c r="D12" s="125"/>
      <c r="E12" s="125"/>
      <c r="F12" s="125"/>
      <c r="G12" s="126"/>
    </row>
    <row r="13" spans="1:7" x14ac:dyDescent="0.25">
      <c r="A13" s="127"/>
      <c r="B13" s="114"/>
      <c r="C13" s="114"/>
      <c r="D13" s="114"/>
      <c r="E13" s="114"/>
      <c r="F13" s="114"/>
      <c r="G13" s="128"/>
    </row>
    <row r="14" spans="1:7" x14ac:dyDescent="0.25">
      <c r="A14" s="129"/>
      <c r="B14" s="131" t="s">
        <v>2</v>
      </c>
      <c r="C14" s="131" t="s">
        <v>3</v>
      </c>
      <c r="D14" s="133" t="s">
        <v>4</v>
      </c>
      <c r="E14" s="133" t="s">
        <v>5</v>
      </c>
      <c r="F14" s="133"/>
      <c r="G14" s="4">
        <v>6503615.8600000003</v>
      </c>
    </row>
    <row r="15" spans="1:7" ht="15.75" thickBot="1" x14ac:dyDescent="0.3">
      <c r="A15" s="130"/>
      <c r="B15" s="132"/>
      <c r="C15" s="132"/>
      <c r="D15" s="134"/>
      <c r="E15" s="30" t="s">
        <v>6</v>
      </c>
      <c r="F15" s="30" t="s">
        <v>7</v>
      </c>
      <c r="G15" s="6" t="s">
        <v>8</v>
      </c>
    </row>
    <row r="16" spans="1:7" ht="25.5" x14ac:dyDescent="0.25">
      <c r="A16" s="7">
        <v>1</v>
      </c>
      <c r="B16" s="8">
        <v>44274</v>
      </c>
      <c r="C16" s="9" t="s">
        <v>33</v>
      </c>
      <c r="D16" s="23" t="s">
        <v>39</v>
      </c>
      <c r="E16" s="10"/>
      <c r="F16" s="10">
        <v>29493</v>
      </c>
      <c r="G16" s="11">
        <f>G14+E16-F16</f>
        <v>6474122.8600000003</v>
      </c>
    </row>
    <row r="17" spans="1:8" ht="25.5" x14ac:dyDescent="0.25">
      <c r="A17" s="7">
        <v>2</v>
      </c>
      <c r="B17" s="8">
        <v>44281</v>
      </c>
      <c r="C17" s="9" t="s">
        <v>34</v>
      </c>
      <c r="D17" s="23" t="s">
        <v>37</v>
      </c>
      <c r="E17" s="29"/>
      <c r="F17" s="10">
        <v>14243.47</v>
      </c>
      <c r="G17" s="11">
        <f>G16+E17-F17</f>
        <v>6459879.3900000006</v>
      </c>
    </row>
    <row r="18" spans="1:8" x14ac:dyDescent="0.25">
      <c r="A18" s="7">
        <v>3</v>
      </c>
      <c r="B18" s="8">
        <v>44285</v>
      </c>
      <c r="C18" s="9" t="s">
        <v>35</v>
      </c>
      <c r="D18" s="25" t="s">
        <v>38</v>
      </c>
      <c r="E18" s="29"/>
      <c r="F18" s="10">
        <v>0</v>
      </c>
      <c r="G18" s="11">
        <f t="shared" ref="G18:G19" si="0">G17+E18-F18</f>
        <v>6459879.3900000006</v>
      </c>
    </row>
    <row r="19" spans="1:8" ht="25.5" x14ac:dyDescent="0.25">
      <c r="A19" s="7">
        <v>4</v>
      </c>
      <c r="B19" s="8">
        <v>44285</v>
      </c>
      <c r="C19" s="9" t="s">
        <v>36</v>
      </c>
      <c r="D19" s="23" t="s">
        <v>40</v>
      </c>
      <c r="E19" s="24"/>
      <c r="F19" s="10">
        <v>584812.09</v>
      </c>
      <c r="G19" s="11">
        <f t="shared" si="0"/>
        <v>5875067.3000000007</v>
      </c>
    </row>
    <row r="20" spans="1:8" ht="15.75" thickBot="1" x14ac:dyDescent="0.3">
      <c r="A20" s="7">
        <v>5</v>
      </c>
      <c r="B20" s="12">
        <v>44227</v>
      </c>
      <c r="C20" s="13" t="s">
        <v>9</v>
      </c>
      <c r="D20" s="14" t="s">
        <v>10</v>
      </c>
      <c r="E20" s="15"/>
      <c r="F20" s="15">
        <f>46.34+175</f>
        <v>221.34</v>
      </c>
      <c r="G20" s="11">
        <f>G19+E20-F20</f>
        <v>5874845.9600000009</v>
      </c>
    </row>
    <row r="21" spans="1:8" ht="15.75" thickBot="1" x14ac:dyDescent="0.3">
      <c r="A21" s="27"/>
      <c r="B21" s="17"/>
      <c r="C21" s="17"/>
      <c r="D21" s="18" t="s">
        <v>11</v>
      </c>
      <c r="E21" s="19">
        <f>SUM(E16:E20)</f>
        <v>0</v>
      </c>
      <c r="F21" s="19">
        <f>SUM(F16:F20)</f>
        <v>628769.89999999991</v>
      </c>
      <c r="G21" s="20">
        <f>G14+E21-F21</f>
        <v>5874845.9600000009</v>
      </c>
    </row>
    <row r="22" spans="1:8" x14ac:dyDescent="0.25">
      <c r="A22" s="1"/>
      <c r="B22" s="1"/>
      <c r="C22" s="1"/>
      <c r="D22" s="1"/>
      <c r="E22" s="1"/>
      <c r="F22" s="1"/>
      <c r="G22" s="1"/>
    </row>
    <row r="23" spans="1:8" x14ac:dyDescent="0.25">
      <c r="A23" s="1"/>
      <c r="B23" s="1"/>
      <c r="C23" s="1"/>
      <c r="D23" s="1"/>
      <c r="E23" s="1"/>
      <c r="F23" s="1"/>
      <c r="G23" s="1"/>
    </row>
    <row r="24" spans="1:8" x14ac:dyDescent="0.25">
      <c r="A24" s="1"/>
      <c r="B24" s="1"/>
      <c r="C24" s="1"/>
      <c r="D24" s="1"/>
      <c r="E24" s="1"/>
      <c r="F24" s="1"/>
      <c r="G24" s="1"/>
    </row>
    <row r="25" spans="1:8" x14ac:dyDescent="0.25">
      <c r="A25" s="1"/>
      <c r="B25" s="1"/>
      <c r="C25" s="1"/>
      <c r="D25" s="1"/>
      <c r="E25" s="1"/>
      <c r="F25" s="1"/>
      <c r="G25" s="1"/>
    </row>
    <row r="26" spans="1:8" x14ac:dyDescent="0.25">
      <c r="A26" s="21"/>
      <c r="B26" s="21"/>
      <c r="C26" s="21"/>
      <c r="D26" s="34"/>
      <c r="E26" s="21"/>
      <c r="F26" s="21"/>
      <c r="G26" s="21"/>
    </row>
    <row r="27" spans="1:8" ht="15.75" customHeight="1" x14ac:dyDescent="0.25">
      <c r="A27" s="109" t="s">
        <v>12</v>
      </c>
      <c r="B27" s="109"/>
      <c r="C27" s="109"/>
      <c r="D27" s="36"/>
      <c r="E27" s="135" t="s">
        <v>30</v>
      </c>
      <c r="F27" s="135"/>
      <c r="G27" s="135"/>
    </row>
    <row r="28" spans="1:8" ht="15.75" customHeight="1" x14ac:dyDescent="0.25">
      <c r="A28" s="110" t="s">
        <v>17</v>
      </c>
      <c r="B28" s="110"/>
      <c r="C28" s="110"/>
      <c r="D28" s="33"/>
      <c r="E28" s="110" t="s">
        <v>29</v>
      </c>
      <c r="F28" s="110"/>
      <c r="G28" s="110"/>
    </row>
    <row r="29" spans="1:8" ht="15.75" x14ac:dyDescent="0.25">
      <c r="A29" s="111" t="s">
        <v>28</v>
      </c>
      <c r="B29" s="111"/>
      <c r="C29" s="111"/>
      <c r="D29" s="33"/>
      <c r="E29" s="111" t="s">
        <v>31</v>
      </c>
      <c r="F29" s="111"/>
      <c r="G29" s="111"/>
      <c r="H29" s="35"/>
    </row>
  </sheetData>
  <mergeCells count="17">
    <mergeCell ref="A12:G13"/>
    <mergeCell ref="A2:G2"/>
    <mergeCell ref="A6:G6"/>
    <mergeCell ref="A8:G8"/>
    <mergeCell ref="A9:G9"/>
    <mergeCell ref="A11:G11"/>
    <mergeCell ref="A28:C28"/>
    <mergeCell ref="E28:G28"/>
    <mergeCell ref="A29:C29"/>
    <mergeCell ref="E29:G29"/>
    <mergeCell ref="A14:A15"/>
    <mergeCell ref="B14:B15"/>
    <mergeCell ref="C14:C15"/>
    <mergeCell ref="D14:D15"/>
    <mergeCell ref="E14:F14"/>
    <mergeCell ref="A27:C27"/>
    <mergeCell ref="E27:G27"/>
  </mergeCells>
  <pageMargins left="0.7" right="0.7" top="0.75" bottom="0.75" header="0.3" footer="0.3"/>
  <pageSetup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2021-11</vt:lpstr>
      <vt:lpstr>2021-10</vt:lpstr>
      <vt:lpstr>2021-09</vt:lpstr>
      <vt:lpstr>2021-08</vt:lpstr>
      <vt:lpstr>2021-07</vt:lpstr>
      <vt:lpstr>2021-06</vt:lpstr>
      <vt:lpstr>2021-05</vt:lpstr>
      <vt:lpstr>2021-04</vt:lpstr>
      <vt:lpstr>2021-03</vt:lpstr>
      <vt:lpstr>2021-02</vt:lpstr>
      <vt:lpstr>2021-01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Prescontabilidad</dc:creator>
  <cp:lastModifiedBy>DOCUMENTACION B</cp:lastModifiedBy>
  <cp:lastPrinted>2021-12-09T16:07:19Z</cp:lastPrinted>
  <dcterms:created xsi:type="dcterms:W3CDTF">2021-02-04T16:51:06Z</dcterms:created>
  <dcterms:modified xsi:type="dcterms:W3CDTF">2021-12-10T15:57:35Z</dcterms:modified>
</cp:coreProperties>
</file>