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25" documentId="8_{DE30CDFD-DD0D-425C-A95B-7959F696D2B3}" xr6:coauthVersionLast="47" xr6:coauthVersionMax="47" xr10:uidLastSave="{593EA399-E589-49F6-82DB-B3509A7DAF9F}"/>
  <bookViews>
    <workbookView xWindow="-120" yWindow="-120" windowWidth="20730" windowHeight="11160" tabRatio="881" xr2:uid="{00000000-000D-0000-FFFF-FFFF00000000}"/>
  </bookViews>
  <sheets>
    <sheet name="Plantilla Ejecución (2021-12)" sheetId="31" r:id="rId1"/>
  </sheets>
  <definedNames>
    <definedName name="_xlnm.Print_Area" localSheetId="0">'Plantilla Ejecución (2021-12)'!$A$1:$N$109</definedName>
    <definedName name="_xlnm.Print_Titles" localSheetId="0">'Plantilla Ejecución (2021-12)'!$7:$7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31" l="1"/>
  <c r="N82" i="31"/>
  <c r="N75" i="31" s="1"/>
  <c r="N84" i="31" s="1"/>
  <c r="M82" i="31"/>
  <c r="L82" i="31"/>
  <c r="K82" i="31"/>
  <c r="K75" i="31" s="1"/>
  <c r="K84" i="31" s="1"/>
  <c r="J82" i="31"/>
  <c r="J75" i="31" s="1"/>
  <c r="J84" i="31" s="1"/>
  <c r="I82" i="31"/>
  <c r="H82" i="31"/>
  <c r="G82" i="31"/>
  <c r="G75" i="31" s="1"/>
  <c r="G84" i="31" s="1"/>
  <c r="F82" i="31"/>
  <c r="F75" i="31" s="1"/>
  <c r="F84" i="31" s="1"/>
  <c r="E82" i="31"/>
  <c r="D82" i="31"/>
  <c r="C82" i="31"/>
  <c r="C75" i="31" s="1"/>
  <c r="B82" i="31"/>
  <c r="B81" i="31"/>
  <c r="B80" i="31"/>
  <c r="N79" i="31"/>
  <c r="M79" i="31"/>
  <c r="L79" i="31"/>
  <c r="K79" i="31"/>
  <c r="J79" i="31"/>
  <c r="I79" i="31"/>
  <c r="H79" i="31"/>
  <c r="G79" i="31"/>
  <c r="F79" i="31"/>
  <c r="E79" i="31"/>
  <c r="B79" i="31" s="1"/>
  <c r="D79" i="31"/>
  <c r="C79" i="31"/>
  <c r="B78" i="31"/>
  <c r="B77" i="31"/>
  <c r="N76" i="31"/>
  <c r="M76" i="31"/>
  <c r="L76" i="31"/>
  <c r="L75" i="31" s="1"/>
  <c r="L84" i="31" s="1"/>
  <c r="K76" i="31"/>
  <c r="J76" i="31"/>
  <c r="I76" i="31"/>
  <c r="H76" i="31"/>
  <c r="H75" i="31" s="1"/>
  <c r="H84" i="31" s="1"/>
  <c r="G76" i="31"/>
  <c r="F76" i="31"/>
  <c r="E76" i="31"/>
  <c r="D76" i="31"/>
  <c r="D75" i="31" s="1"/>
  <c r="D84" i="31" s="1"/>
  <c r="C76" i="31"/>
  <c r="B76" i="31" s="1"/>
  <c r="M75" i="31"/>
  <c r="M84" i="31" s="1"/>
  <c r="I75" i="31"/>
  <c r="I84" i="31" s="1"/>
  <c r="E75" i="31"/>
  <c r="E84" i="31" s="1"/>
  <c r="B72" i="31"/>
  <c r="B71" i="31"/>
  <c r="B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B68" i="31"/>
  <c r="B67" i="31"/>
  <c r="N66" i="31"/>
  <c r="M66" i="31"/>
  <c r="L66" i="31"/>
  <c r="K66" i="31"/>
  <c r="J66" i="31"/>
  <c r="I66" i="31"/>
  <c r="H66" i="31"/>
  <c r="G66" i="31"/>
  <c r="F66" i="31"/>
  <c r="E66" i="31"/>
  <c r="B66" i="31" s="1"/>
  <c r="D66" i="31"/>
  <c r="C66" i="31"/>
  <c r="B65" i="31"/>
  <c r="B64" i="31"/>
  <c r="B63" i="31"/>
  <c r="B62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B60" i="31"/>
  <c r="B59" i="31"/>
  <c r="B58" i="31"/>
  <c r="B57" i="31"/>
  <c r="B56" i="31"/>
  <c r="B55" i="31"/>
  <c r="B54" i="31"/>
  <c r="B53" i="31"/>
  <c r="B52" i="31"/>
  <c r="N51" i="31"/>
  <c r="M51" i="31"/>
  <c r="L51" i="31"/>
  <c r="K51" i="31"/>
  <c r="J51" i="31"/>
  <c r="I51" i="31"/>
  <c r="H51" i="31"/>
  <c r="G51" i="31"/>
  <c r="F51" i="31"/>
  <c r="E51" i="31"/>
  <c r="D51" i="31"/>
  <c r="B51" i="31" s="1"/>
  <c r="C51" i="31"/>
  <c r="B50" i="31"/>
  <c r="B49" i="31"/>
  <c r="B48" i="31"/>
  <c r="B47" i="31"/>
  <c r="B46" i="31"/>
  <c r="B45" i="31"/>
  <c r="B44" i="31"/>
  <c r="N43" i="31"/>
  <c r="M43" i="31"/>
  <c r="L43" i="31"/>
  <c r="K43" i="31"/>
  <c r="J43" i="31"/>
  <c r="I43" i="31"/>
  <c r="H43" i="31"/>
  <c r="G43" i="31"/>
  <c r="F43" i="31"/>
  <c r="E43" i="31"/>
  <c r="D43" i="31"/>
  <c r="B43" i="31" s="1"/>
  <c r="C43" i="31"/>
  <c r="B42" i="31"/>
  <c r="B41" i="31"/>
  <c r="B40" i="31"/>
  <c r="B39" i="31"/>
  <c r="B38" i="31"/>
  <c r="B37" i="31"/>
  <c r="B36" i="31"/>
  <c r="N35" i="31"/>
  <c r="M35" i="31"/>
  <c r="L35" i="31"/>
  <c r="K35" i="31"/>
  <c r="J35" i="31"/>
  <c r="I35" i="31"/>
  <c r="H35" i="31"/>
  <c r="G35" i="31"/>
  <c r="F35" i="31"/>
  <c r="E35" i="31"/>
  <c r="D35" i="31"/>
  <c r="B35" i="31" s="1"/>
  <c r="C35" i="31"/>
  <c r="B34" i="31"/>
  <c r="B33" i="31"/>
  <c r="B32" i="31"/>
  <c r="B31" i="31"/>
  <c r="B30" i="31"/>
  <c r="B29" i="31"/>
  <c r="B28" i="31"/>
  <c r="B27" i="31"/>
  <c r="B26" i="31"/>
  <c r="N25" i="31"/>
  <c r="M25" i="31"/>
  <c r="L25" i="31"/>
  <c r="K25" i="31"/>
  <c r="K8" i="31" s="1"/>
  <c r="K73" i="31" s="1"/>
  <c r="K86" i="31" s="1"/>
  <c r="J25" i="31"/>
  <c r="I25" i="31"/>
  <c r="H25" i="31"/>
  <c r="G25" i="31"/>
  <c r="B25" i="31" s="1"/>
  <c r="F25" i="31"/>
  <c r="E25" i="31"/>
  <c r="D25" i="31"/>
  <c r="C25" i="31"/>
  <c r="B24" i="31"/>
  <c r="B23" i="31"/>
  <c r="B22" i="31"/>
  <c r="B21" i="31"/>
  <c r="B20" i="31"/>
  <c r="B19" i="31"/>
  <c r="B18" i="31"/>
  <c r="B17" i="31"/>
  <c r="B16" i="31"/>
  <c r="N15" i="31"/>
  <c r="M15" i="31"/>
  <c r="M8" i="31" s="1"/>
  <c r="M73" i="31" s="1"/>
  <c r="M86" i="31" s="1"/>
  <c r="L15" i="31"/>
  <c r="K15" i="31"/>
  <c r="J15" i="31"/>
  <c r="I15" i="31"/>
  <c r="I8" i="31" s="1"/>
  <c r="I73" i="31" s="1"/>
  <c r="I86" i="31" s="1"/>
  <c r="H15" i="31"/>
  <c r="G15" i="31"/>
  <c r="F15" i="31"/>
  <c r="E15" i="31"/>
  <c r="E8" i="31" s="1"/>
  <c r="E73" i="31" s="1"/>
  <c r="E86" i="31" s="1"/>
  <c r="D15" i="31"/>
  <c r="C15" i="31"/>
  <c r="B14" i="31"/>
  <c r="B13" i="31"/>
  <c r="B12" i="31"/>
  <c r="B11" i="31"/>
  <c r="B10" i="31"/>
  <c r="N9" i="31"/>
  <c r="N8" i="31" s="1"/>
  <c r="N73" i="31" s="1"/>
  <c r="N86" i="31" s="1"/>
  <c r="M9" i="31"/>
  <c r="L9" i="31"/>
  <c r="K9" i="31"/>
  <c r="J9" i="31"/>
  <c r="J8" i="31" s="1"/>
  <c r="J73" i="31" s="1"/>
  <c r="J86" i="31" s="1"/>
  <c r="I9" i="31"/>
  <c r="H9" i="31"/>
  <c r="G9" i="31"/>
  <c r="F9" i="31"/>
  <c r="F8" i="31" s="1"/>
  <c r="F73" i="31" s="1"/>
  <c r="F86" i="31" s="1"/>
  <c r="E9" i="31"/>
  <c r="D9" i="31"/>
  <c r="C9" i="31"/>
  <c r="AA8" i="31"/>
  <c r="T8" i="31"/>
  <c r="U8" i="31" s="1"/>
  <c r="V8" i="31" s="1"/>
  <c r="W8" i="31" s="1"/>
  <c r="X8" i="31" s="1"/>
  <c r="Y8" i="31" s="1"/>
  <c r="G8" i="31" l="1"/>
  <c r="G73" i="31" s="1"/>
  <c r="G86" i="31" s="1"/>
  <c r="B15" i="31"/>
  <c r="C8" i="31"/>
  <c r="C73" i="31" s="1"/>
  <c r="H8" i="31"/>
  <c r="H73" i="31" s="1"/>
  <c r="H86" i="31" s="1"/>
  <c r="L8" i="31"/>
  <c r="L73" i="31" s="1"/>
  <c r="L86" i="31" s="1"/>
  <c r="B9" i="31"/>
  <c r="C84" i="31"/>
  <c r="B84" i="31" s="1"/>
  <c r="B75" i="31"/>
  <c r="Z7" i="31"/>
  <c r="AA7" i="31" s="1"/>
  <c r="D8" i="31"/>
  <c r="D73" i="31" l="1"/>
  <c r="B8" i="31"/>
  <c r="C86" i="31"/>
  <c r="D86" i="31" l="1"/>
  <c r="B86" i="31" s="1"/>
  <c r="B73" i="31"/>
</calcChain>
</file>

<file path=xl/sharedStrings.xml><?xml version="1.0" encoding="utf-8"?>
<sst xmlns="http://schemas.openxmlformats.org/spreadsheetml/2006/main" count="115" uniqueCount="114">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</sst>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19050</xdr:rowOff>
    </xdr:from>
    <xdr:to>
      <xdr:col>6</xdr:col>
      <xdr:colOff>793700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90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A109"/>
  <sheetViews>
    <sheetView showGridLines="0" tabSelected="1" topLeftCell="A4" zoomScaleNormal="100" workbookViewId="0">
      <pane xSplit="1" ySplit="5" topLeftCell="B9" activePane="bottomRight" state="frozen"/>
      <selection pane="topRight" activeCell="B4" sqref="B4"/>
      <selection pane="bottomLeft" activeCell="A9" sqref="A9"/>
      <selection pane="bottomRight" activeCell="F12" sqref="F12"/>
    </sheetView>
  </sheetViews>
  <sheetFormatPr baseColWidth="10" defaultColWidth="9.140625" defaultRowHeight="15" x14ac:dyDescent="0.25"/>
  <cols>
    <col min="1" max="1" width="40.5703125" customWidth="1"/>
    <col min="2" max="2" width="14.140625" style="7" bestFit="1" customWidth="1"/>
    <col min="3" max="3" width="12.5703125" bestFit="1" customWidth="1"/>
    <col min="4" max="4" width="13.140625" bestFit="1" customWidth="1"/>
    <col min="5" max="5" width="12.5703125" bestFit="1" customWidth="1"/>
    <col min="6" max="6" width="13.140625" bestFit="1" customWidth="1"/>
    <col min="7" max="9" width="12.5703125" bestFit="1" customWidth="1"/>
    <col min="10" max="10" width="13.5703125" bestFit="1" customWidth="1"/>
    <col min="11" max="11" width="12.5703125" bestFit="1" customWidth="1"/>
    <col min="12" max="14" width="13.5703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7" customFormat="1" ht="18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5" t="s">
        <v>0</v>
      </c>
    </row>
    <row r="2" spans="1:27" s="7" customFormat="1" ht="99.9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16" t="s">
        <v>1</v>
      </c>
    </row>
    <row r="3" spans="1:27" s="7" customFormat="1" ht="18.75" x14ac:dyDescent="0.25">
      <c r="A3" s="26" t="s">
        <v>113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16" t="s">
        <v>2</v>
      </c>
    </row>
    <row r="4" spans="1:27" s="7" customFormat="1" ht="15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6" t="s">
        <v>4</v>
      </c>
    </row>
    <row r="5" spans="1:27" s="7" customFormat="1" x14ac:dyDescent="0.25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6</v>
      </c>
    </row>
    <row r="6" spans="1:27" s="7" customFormat="1" x14ac:dyDescent="0.25">
      <c r="P6" s="16" t="s">
        <v>7</v>
      </c>
    </row>
    <row r="7" spans="1:27" s="7" customFormat="1" ht="15.75" x14ac:dyDescent="0.25">
      <c r="A7" s="20" t="s">
        <v>8</v>
      </c>
      <c r="B7" s="21" t="s">
        <v>9</v>
      </c>
      <c r="C7" s="21" t="s">
        <v>10</v>
      </c>
      <c r="D7" s="21" t="s">
        <v>11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Z7" s="17">
        <f>SUM(R8:Z8)</f>
        <v>11.029108875781253</v>
      </c>
      <c r="AA7" s="17">
        <f>+Z7+AA8</f>
        <v>13.989108875781252</v>
      </c>
    </row>
    <row r="8" spans="1:27" s="18" customFormat="1" x14ac:dyDescent="0.25">
      <c r="A8" s="1" t="s">
        <v>22</v>
      </c>
      <c r="B8" s="8">
        <f>SUM(C8:N8)</f>
        <v>5658181.4399999995</v>
      </c>
      <c r="C8" s="8">
        <f t="shared" ref="C8:N8" si="0">C9+C15+C25+C35+C43+C51+C61+C66+C69</f>
        <v>5658181.4399999995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R8" s="6">
        <v>1</v>
      </c>
      <c r="S8" s="6">
        <v>1.05</v>
      </c>
      <c r="T8" s="6">
        <f>+S8*1.05</f>
        <v>1.1025</v>
      </c>
      <c r="U8" s="6">
        <f t="shared" ref="U8:Y8" si="1">+T8*1.05</f>
        <v>1.1576250000000001</v>
      </c>
      <c r="V8" s="6">
        <f t="shared" si="1"/>
        <v>1.2155062500000002</v>
      </c>
      <c r="W8" s="6">
        <f t="shared" si="1"/>
        <v>1.2762815625000004</v>
      </c>
      <c r="X8" s="6">
        <f t="shared" si="1"/>
        <v>1.3400956406250004</v>
      </c>
      <c r="Y8" s="6">
        <f t="shared" si="1"/>
        <v>1.4071004226562505</v>
      </c>
      <c r="Z8" s="6">
        <v>1.48</v>
      </c>
      <c r="AA8" s="6">
        <f>+Z8*2</f>
        <v>2.96</v>
      </c>
    </row>
    <row r="9" spans="1:27" s="18" customFormat="1" ht="30" customHeight="1" x14ac:dyDescent="0.25">
      <c r="A9" s="2" t="s">
        <v>23</v>
      </c>
      <c r="B9" s="9">
        <f>SUM(C9:N9)</f>
        <v>5248573.34</v>
      </c>
      <c r="C9" s="9">
        <f t="shared" ref="C9:N9" si="2">SUM(C10:C14)</f>
        <v>5248573.34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R9" s="19"/>
    </row>
    <row r="10" spans="1:27" s="7" customFormat="1" x14ac:dyDescent="0.25">
      <c r="A10" s="3" t="s">
        <v>24</v>
      </c>
      <c r="B10" s="11">
        <f>SUM(C10:N10)</f>
        <v>4452625</v>
      </c>
      <c r="C10" s="11">
        <v>4452625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27" s="7" customFormat="1" x14ac:dyDescent="0.25">
      <c r="A11" s="3" t="s">
        <v>25</v>
      </c>
      <c r="B11" s="11">
        <f t="shared" ref="B11:B72" si="3">SUM(C11:N11)</f>
        <v>140000</v>
      </c>
      <c r="C11" s="11">
        <v>140000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27" s="7" customFormat="1" ht="30" x14ac:dyDescent="0.25">
      <c r="A12" s="3" t="s">
        <v>26</v>
      </c>
      <c r="B12" s="11">
        <f t="shared" si="3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27" s="7" customFormat="1" x14ac:dyDescent="0.25">
      <c r="A13" s="3" t="s">
        <v>27</v>
      </c>
      <c r="B13" s="11">
        <f t="shared" si="3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27" s="7" customFormat="1" ht="30" x14ac:dyDescent="0.25">
      <c r="A14" s="3" t="s">
        <v>28</v>
      </c>
      <c r="B14" s="11">
        <f t="shared" si="3"/>
        <v>655948.34</v>
      </c>
      <c r="C14" s="11">
        <v>655948.34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27" s="18" customFormat="1" x14ac:dyDescent="0.25">
      <c r="A15" s="2" t="s">
        <v>29</v>
      </c>
      <c r="B15" s="9">
        <f>SUM(C15:N15)</f>
        <v>409608.1</v>
      </c>
      <c r="C15" s="9">
        <f t="shared" ref="C15:N15" si="4">SUM(C16:C24)</f>
        <v>409608.1</v>
      </c>
      <c r="D15" s="9">
        <f t="shared" si="4"/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27" s="7" customFormat="1" x14ac:dyDescent="0.25">
      <c r="A16" s="3" t="s">
        <v>30</v>
      </c>
      <c r="B16" s="11">
        <f t="shared" si="3"/>
        <v>76056.100000000006</v>
      </c>
      <c r="C16" s="11">
        <v>76056.100000000006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s="7" customFormat="1" ht="30" x14ac:dyDescent="0.25">
      <c r="A17" s="3" t="s">
        <v>31</v>
      </c>
      <c r="B17" s="11">
        <f t="shared" si="3"/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s="7" customFormat="1" x14ac:dyDescent="0.25">
      <c r="A18" s="3" t="s">
        <v>32</v>
      </c>
      <c r="B18" s="11">
        <f t="shared" si="3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s="7" customFormat="1" ht="18" customHeight="1" x14ac:dyDescent="0.25">
      <c r="A19" s="3" t="s">
        <v>33</v>
      </c>
      <c r="B19" s="11">
        <f t="shared" si="3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s="7" customFormat="1" x14ac:dyDescent="0.25">
      <c r="A20" s="3" t="s">
        <v>34</v>
      </c>
      <c r="B20" s="11">
        <f t="shared" si="3"/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s="7" customFormat="1" x14ac:dyDescent="0.25">
      <c r="A21" s="3" t="s">
        <v>35</v>
      </c>
      <c r="B21" s="11">
        <f t="shared" si="3"/>
        <v>333552</v>
      </c>
      <c r="C21" s="11">
        <v>333552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s="7" customFormat="1" ht="45" x14ac:dyDescent="0.25">
      <c r="A22" s="3" t="s">
        <v>36</v>
      </c>
      <c r="B22" s="11">
        <f t="shared" si="3"/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s="7" customFormat="1" ht="30" x14ac:dyDescent="0.25">
      <c r="A23" s="3" t="s">
        <v>37</v>
      </c>
      <c r="B23" s="11">
        <f t="shared" si="3"/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7" customFormat="1" ht="30" x14ac:dyDescent="0.25">
      <c r="A24" s="3" t="s">
        <v>38</v>
      </c>
      <c r="B24" s="11">
        <f t="shared" si="3"/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s="18" customFormat="1" x14ac:dyDescent="0.25">
      <c r="A25" s="2" t="s">
        <v>39</v>
      </c>
      <c r="B25" s="9">
        <f>SUM(C25:N25)</f>
        <v>0</v>
      </c>
      <c r="C25" s="9">
        <f t="shared" ref="C25:N25" si="5">SUM(C26:C34)</f>
        <v>0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s="7" customFormat="1" ht="30" x14ac:dyDescent="0.25">
      <c r="A26" s="3" t="s">
        <v>40</v>
      </c>
      <c r="B26" s="11">
        <f t="shared" si="3"/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s="7" customFormat="1" x14ac:dyDescent="0.25">
      <c r="A27" s="3" t="s">
        <v>41</v>
      </c>
      <c r="B27" s="11">
        <f t="shared" si="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s="7" customFormat="1" ht="30" x14ac:dyDescent="0.25">
      <c r="A28" s="3" t="s">
        <v>42</v>
      </c>
      <c r="B28" s="11">
        <f t="shared" si="3"/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s="7" customFormat="1" x14ac:dyDescent="0.25">
      <c r="A29" s="3" t="s">
        <v>43</v>
      </c>
      <c r="B29" s="11">
        <f t="shared" si="3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s="7" customFormat="1" ht="30" x14ac:dyDescent="0.25">
      <c r="A30" s="3" t="s">
        <v>44</v>
      </c>
      <c r="B30" s="11">
        <f t="shared" si="3"/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s="7" customFormat="1" ht="30" x14ac:dyDescent="0.25">
      <c r="A31" s="3" t="s">
        <v>45</v>
      </c>
      <c r="B31" s="11">
        <f t="shared" si="3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7" customFormat="1" ht="30" x14ac:dyDescent="0.25">
      <c r="A32" s="3" t="s">
        <v>46</v>
      </c>
      <c r="B32" s="11">
        <f t="shared" si="3"/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s="7" customFormat="1" ht="45" x14ac:dyDescent="0.25">
      <c r="A33" s="3" t="s">
        <v>47</v>
      </c>
      <c r="B33" s="11">
        <f t="shared" si="3"/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7" customFormat="1" x14ac:dyDescent="0.25">
      <c r="A34" s="3" t="s">
        <v>48</v>
      </c>
      <c r="B34" s="11">
        <f t="shared" si="3"/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18" customFormat="1" x14ac:dyDescent="0.25">
      <c r="A35" s="2" t="s">
        <v>49</v>
      </c>
      <c r="B35" s="9">
        <f t="shared" si="3"/>
        <v>0</v>
      </c>
      <c r="C35" s="9">
        <f t="shared" ref="C35:N35" si="6">SUM(C36:C42)</f>
        <v>0</v>
      </c>
      <c r="D35" s="9">
        <f t="shared" si="6"/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</row>
    <row r="36" spans="1:14" s="7" customFormat="1" ht="30" x14ac:dyDescent="0.25">
      <c r="A36" s="3" t="s">
        <v>50</v>
      </c>
      <c r="B36" s="11">
        <f t="shared" si="3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7" customFormat="1" ht="30" x14ac:dyDescent="0.25">
      <c r="A37" s="3" t="s">
        <v>51</v>
      </c>
      <c r="B37" s="11">
        <f t="shared" si="3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7" customFormat="1" ht="30" x14ac:dyDescent="0.25">
      <c r="A38" s="3" t="s">
        <v>52</v>
      </c>
      <c r="B38" s="11">
        <f t="shared" si="3"/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7" customFormat="1" ht="30" x14ac:dyDescent="0.25">
      <c r="A39" s="3" t="s">
        <v>53</v>
      </c>
      <c r="B39" s="11">
        <f t="shared" si="3"/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s="7" customFormat="1" ht="30" x14ac:dyDescent="0.25">
      <c r="A40" s="3" t="s">
        <v>54</v>
      </c>
      <c r="B40" s="11">
        <f t="shared" si="3"/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7" customFormat="1" ht="30" x14ac:dyDescent="0.25">
      <c r="A41" s="3" t="s">
        <v>55</v>
      </c>
      <c r="B41" s="11">
        <f t="shared" si="3"/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7" customFormat="1" ht="30" x14ac:dyDescent="0.25">
      <c r="A42" s="3" t="s">
        <v>56</v>
      </c>
      <c r="B42" s="11">
        <f t="shared" si="3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18" customFormat="1" x14ac:dyDescent="0.25">
      <c r="A43" s="2" t="s">
        <v>57</v>
      </c>
      <c r="B43" s="9">
        <f t="shared" si="3"/>
        <v>0</v>
      </c>
      <c r="C43" s="9">
        <f t="shared" ref="C43:N43" si="7">SUM(C44:C50)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</row>
    <row r="44" spans="1:14" s="7" customFormat="1" ht="30" x14ac:dyDescent="0.25">
      <c r="A44" s="3" t="s">
        <v>58</v>
      </c>
      <c r="B44" s="11">
        <f t="shared" si="3"/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s="7" customFormat="1" ht="30" x14ac:dyDescent="0.25">
      <c r="A45" s="3" t="s">
        <v>59</v>
      </c>
      <c r="B45" s="11">
        <f t="shared" si="3"/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s="7" customFormat="1" ht="30" x14ac:dyDescent="0.25">
      <c r="A46" s="3" t="s">
        <v>60</v>
      </c>
      <c r="B46" s="11">
        <f t="shared" si="3"/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7" customFormat="1" ht="30" x14ac:dyDescent="0.25">
      <c r="A47" s="3" t="s">
        <v>61</v>
      </c>
      <c r="B47" s="11">
        <f t="shared" si="3"/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s="7" customFormat="1" ht="30" x14ac:dyDescent="0.25">
      <c r="A48" s="3" t="s">
        <v>62</v>
      </c>
      <c r="B48" s="11">
        <f t="shared" si="3"/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s="7" customFormat="1" ht="30" x14ac:dyDescent="0.25">
      <c r="A49" s="3" t="s">
        <v>63</v>
      </c>
      <c r="B49" s="11">
        <f t="shared" si="3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s="7" customFormat="1" ht="30" x14ac:dyDescent="0.25">
      <c r="A50" s="3" t="s">
        <v>64</v>
      </c>
      <c r="B50" s="11">
        <f t="shared" si="3"/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s="18" customFormat="1" ht="30" x14ac:dyDescent="0.25">
      <c r="A51" s="2" t="s">
        <v>65</v>
      </c>
      <c r="B51" s="9">
        <f t="shared" si="3"/>
        <v>0</v>
      </c>
      <c r="C51" s="9">
        <f t="shared" ref="C51:N51" si="8">SUM(C52:C60)</f>
        <v>0</v>
      </c>
      <c r="D51" s="9">
        <f t="shared" si="8"/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s="7" customFormat="1" x14ac:dyDescent="0.25">
      <c r="A52" s="3" t="s">
        <v>66</v>
      </c>
      <c r="B52" s="11">
        <f t="shared" si="3"/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s="7" customFormat="1" ht="30" x14ac:dyDescent="0.25">
      <c r="A53" s="3" t="s">
        <v>67</v>
      </c>
      <c r="B53" s="11">
        <f t="shared" si="3"/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s="7" customFormat="1" ht="30" x14ac:dyDescent="0.25">
      <c r="A54" s="3" t="s">
        <v>68</v>
      </c>
      <c r="B54" s="11">
        <f t="shared" si="3"/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s="7" customFormat="1" ht="30" x14ac:dyDescent="0.25">
      <c r="A55" s="3" t="s">
        <v>69</v>
      </c>
      <c r="B55" s="11">
        <f t="shared" si="3"/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7" customFormat="1" ht="30" x14ac:dyDescent="0.25">
      <c r="A56" s="3" t="s">
        <v>70</v>
      </c>
      <c r="B56" s="11">
        <f t="shared" si="3"/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s="7" customFormat="1" x14ac:dyDescent="0.25">
      <c r="A57" s="3" t="s">
        <v>71</v>
      </c>
      <c r="B57" s="11">
        <f t="shared" si="3"/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7" customFormat="1" x14ac:dyDescent="0.25">
      <c r="A58" s="3" t="s">
        <v>72</v>
      </c>
      <c r="B58" s="11">
        <f t="shared" si="3"/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s="7" customFormat="1" x14ac:dyDescent="0.25">
      <c r="A59" s="3" t="s">
        <v>73</v>
      </c>
      <c r="B59" s="11">
        <f t="shared" si="3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s="7" customFormat="1" ht="30" x14ac:dyDescent="0.25">
      <c r="A60" s="3" t="s">
        <v>74</v>
      </c>
      <c r="B60" s="11">
        <f t="shared" si="3"/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s="18" customFormat="1" x14ac:dyDescent="0.25">
      <c r="A61" s="2" t="s">
        <v>75</v>
      </c>
      <c r="B61" s="9">
        <f t="shared" si="3"/>
        <v>0</v>
      </c>
      <c r="C61" s="9">
        <f t="shared" ref="C61:N61" si="9">SUM(C62:C65)</f>
        <v>0</v>
      </c>
      <c r="D61" s="9">
        <f t="shared" si="9"/>
        <v>0</v>
      </c>
      <c r="E61" s="9">
        <f t="shared" si="9"/>
        <v>0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</row>
    <row r="62" spans="1:14" s="7" customFormat="1" x14ac:dyDescent="0.25">
      <c r="A62" s="3" t="s">
        <v>76</v>
      </c>
      <c r="B62" s="11">
        <f t="shared" si="3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s="7" customFormat="1" x14ac:dyDescent="0.25">
      <c r="A63" s="3" t="s">
        <v>77</v>
      </c>
      <c r="B63" s="11">
        <f t="shared" si="3"/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s="7" customFormat="1" ht="30" x14ac:dyDescent="0.25">
      <c r="A64" s="3" t="s">
        <v>78</v>
      </c>
      <c r="B64" s="11">
        <f t="shared" si="3"/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s="7" customFormat="1" ht="45" x14ac:dyDescent="0.25">
      <c r="A65" s="3" t="s">
        <v>79</v>
      </c>
      <c r="B65" s="11">
        <f t="shared" si="3"/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s="18" customFormat="1" ht="30" x14ac:dyDescent="0.25">
      <c r="A66" s="2" t="s">
        <v>80</v>
      </c>
      <c r="B66" s="9">
        <f t="shared" si="3"/>
        <v>0</v>
      </c>
      <c r="C66" s="9">
        <f t="shared" ref="C66:N66" si="10">SUM(C67:C68)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10"/>
        <v>0</v>
      </c>
      <c r="H66" s="9">
        <f t="shared" si="10"/>
        <v>0</v>
      </c>
      <c r="I66" s="9">
        <f t="shared" si="10"/>
        <v>0</v>
      </c>
      <c r="J66" s="9">
        <f t="shared" si="10"/>
        <v>0</v>
      </c>
      <c r="K66" s="9">
        <f t="shared" si="10"/>
        <v>0</v>
      </c>
      <c r="L66" s="9">
        <f t="shared" si="10"/>
        <v>0</v>
      </c>
      <c r="M66" s="9">
        <f t="shared" si="10"/>
        <v>0</v>
      </c>
      <c r="N66" s="9">
        <f t="shared" si="10"/>
        <v>0</v>
      </c>
    </row>
    <row r="67" spans="1:14" s="7" customFormat="1" x14ac:dyDescent="0.25">
      <c r="A67" s="3" t="s">
        <v>81</v>
      </c>
      <c r="B67" s="11">
        <f t="shared" si="3"/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s="7" customFormat="1" ht="30" x14ac:dyDescent="0.25">
      <c r="A68" s="3" t="s">
        <v>82</v>
      </c>
      <c r="B68" s="11">
        <f t="shared" si="3"/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s="18" customFormat="1" x14ac:dyDescent="0.25">
      <c r="A69" s="2" t="s">
        <v>83</v>
      </c>
      <c r="B69" s="9">
        <f t="shared" si="3"/>
        <v>0</v>
      </c>
      <c r="C69" s="9">
        <f t="shared" ref="C69:N69" si="11">SUM(C70:C72)</f>
        <v>0</v>
      </c>
      <c r="D69" s="9">
        <f t="shared" si="11"/>
        <v>0</v>
      </c>
      <c r="E69" s="9">
        <f t="shared" si="11"/>
        <v>0</v>
      </c>
      <c r="F69" s="9">
        <f t="shared" si="11"/>
        <v>0</v>
      </c>
      <c r="G69" s="9">
        <f t="shared" si="11"/>
        <v>0</v>
      </c>
      <c r="H69" s="9">
        <f t="shared" si="11"/>
        <v>0</v>
      </c>
      <c r="I69" s="9">
        <f t="shared" si="11"/>
        <v>0</v>
      </c>
      <c r="J69" s="9">
        <f t="shared" si="11"/>
        <v>0</v>
      </c>
      <c r="K69" s="9">
        <f t="shared" si="11"/>
        <v>0</v>
      </c>
      <c r="L69" s="9">
        <f t="shared" si="11"/>
        <v>0</v>
      </c>
      <c r="M69" s="9">
        <f t="shared" si="11"/>
        <v>0</v>
      </c>
      <c r="N69" s="9">
        <f t="shared" si="11"/>
        <v>0</v>
      </c>
    </row>
    <row r="70" spans="1:14" s="7" customFormat="1" ht="30" x14ac:dyDescent="0.25">
      <c r="A70" s="3" t="s">
        <v>84</v>
      </c>
      <c r="B70" s="11">
        <f t="shared" si="3"/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s="7" customFormat="1" ht="30" x14ac:dyDescent="0.25">
      <c r="A71" s="3" t="s">
        <v>85</v>
      </c>
      <c r="B71" s="11">
        <f t="shared" si="3"/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s="7" customFormat="1" ht="30" x14ac:dyDescent="0.25">
      <c r="A72" s="3" t="s">
        <v>86</v>
      </c>
      <c r="B72" s="11">
        <f t="shared" si="3"/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s="7" customFormat="1" x14ac:dyDescent="0.25">
      <c r="A73" s="4" t="s">
        <v>87</v>
      </c>
      <c r="B73" s="12">
        <f>SUM(C73:N73)</f>
        <v>5658181.4399999995</v>
      </c>
      <c r="C73" s="12">
        <f t="shared" ref="C73:N73" si="12">C8</f>
        <v>5658181.4399999995</v>
      </c>
      <c r="D73" s="12">
        <f t="shared" si="12"/>
        <v>0</v>
      </c>
      <c r="E73" s="12">
        <f t="shared" si="12"/>
        <v>0</v>
      </c>
      <c r="F73" s="12">
        <f t="shared" si="12"/>
        <v>0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12">
        <f t="shared" si="12"/>
        <v>0</v>
      </c>
      <c r="M73" s="12">
        <f t="shared" si="12"/>
        <v>0</v>
      </c>
      <c r="N73" s="12">
        <f t="shared" si="12"/>
        <v>0</v>
      </c>
    </row>
    <row r="74" spans="1:14" s="7" customFormat="1" x14ac:dyDescent="0.25">
      <c r="A74" s="3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7" customFormat="1" x14ac:dyDescent="0.25">
      <c r="A75" s="1" t="s">
        <v>88</v>
      </c>
      <c r="B75" s="8">
        <f>SUM(C75:N75)</f>
        <v>0</v>
      </c>
      <c r="C75" s="8">
        <f>C76+C79+C82</f>
        <v>0</v>
      </c>
      <c r="D75" s="8">
        <f t="shared" ref="D75:N75" si="13">D76+D79+D82</f>
        <v>0</v>
      </c>
      <c r="E75" s="8">
        <f t="shared" si="13"/>
        <v>0</v>
      </c>
      <c r="F75" s="8">
        <f t="shared" si="13"/>
        <v>0</v>
      </c>
      <c r="G75" s="8">
        <f t="shared" si="13"/>
        <v>0</v>
      </c>
      <c r="H75" s="8">
        <f t="shared" si="13"/>
        <v>0</v>
      </c>
      <c r="I75" s="8">
        <f t="shared" si="13"/>
        <v>0</v>
      </c>
      <c r="J75" s="8">
        <f t="shared" si="13"/>
        <v>0</v>
      </c>
      <c r="K75" s="8">
        <f t="shared" si="13"/>
        <v>0</v>
      </c>
      <c r="L75" s="8">
        <f t="shared" si="13"/>
        <v>0</v>
      </c>
      <c r="M75" s="8">
        <f t="shared" si="13"/>
        <v>0</v>
      </c>
      <c r="N75" s="8">
        <f t="shared" si="13"/>
        <v>0</v>
      </c>
    </row>
    <row r="76" spans="1:14" s="18" customFormat="1" ht="30" x14ac:dyDescent="0.25">
      <c r="A76" s="2" t="s">
        <v>89</v>
      </c>
      <c r="B76" s="9">
        <f>SUM(C76:N76)</f>
        <v>0</v>
      </c>
      <c r="C76" s="9">
        <f>SUM(C77:C78)</f>
        <v>0</v>
      </c>
      <c r="D76" s="9">
        <f t="shared" ref="D76:N76" si="14">SUM(D77:D78)</f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9">
        <f t="shared" si="14"/>
        <v>0</v>
      </c>
      <c r="M76" s="9">
        <f t="shared" si="14"/>
        <v>0</v>
      </c>
      <c r="N76" s="9">
        <f t="shared" si="14"/>
        <v>0</v>
      </c>
    </row>
    <row r="77" spans="1:14" s="7" customFormat="1" ht="30" x14ac:dyDescent="0.25">
      <c r="A77" s="3" t="s">
        <v>90</v>
      </c>
      <c r="B77" s="11">
        <f t="shared" ref="B77:B83" si="15">SUM(C77:N77)</f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s="7" customFormat="1" ht="30" x14ac:dyDescent="0.25">
      <c r="A78" s="3" t="s">
        <v>91</v>
      </c>
      <c r="B78" s="11">
        <f t="shared" si="15"/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s="18" customFormat="1" x14ac:dyDescent="0.25">
      <c r="A79" s="2" t="s">
        <v>92</v>
      </c>
      <c r="B79" s="9">
        <f t="shared" si="15"/>
        <v>0</v>
      </c>
      <c r="C79" s="9">
        <f>SUM(C80:C81)</f>
        <v>0</v>
      </c>
      <c r="D79" s="9">
        <f t="shared" ref="D79:N79" si="16">SUM(D80:D81)</f>
        <v>0</v>
      </c>
      <c r="E79" s="9">
        <f t="shared" si="16"/>
        <v>0</v>
      </c>
      <c r="F79" s="9">
        <f t="shared" si="16"/>
        <v>0</v>
      </c>
      <c r="G79" s="9">
        <f t="shared" si="16"/>
        <v>0</v>
      </c>
      <c r="H79" s="9">
        <f t="shared" si="16"/>
        <v>0</v>
      </c>
      <c r="I79" s="9">
        <f t="shared" si="16"/>
        <v>0</v>
      </c>
      <c r="J79" s="9">
        <f t="shared" si="16"/>
        <v>0</v>
      </c>
      <c r="K79" s="9">
        <f t="shared" si="16"/>
        <v>0</v>
      </c>
      <c r="L79" s="9">
        <f t="shared" si="16"/>
        <v>0</v>
      </c>
      <c r="M79" s="9">
        <f t="shared" si="16"/>
        <v>0</v>
      </c>
      <c r="N79" s="9">
        <f t="shared" si="16"/>
        <v>0</v>
      </c>
    </row>
    <row r="80" spans="1:14" s="7" customFormat="1" ht="30" x14ac:dyDescent="0.25">
      <c r="A80" s="3" t="s">
        <v>93</v>
      </c>
      <c r="B80" s="11">
        <f t="shared" si="15"/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s="7" customFormat="1" ht="30" x14ac:dyDescent="0.25">
      <c r="A81" s="3" t="s">
        <v>94</v>
      </c>
      <c r="B81" s="11">
        <f t="shared" si="15"/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s="18" customFormat="1" ht="30" x14ac:dyDescent="0.25">
      <c r="A82" s="2" t="s">
        <v>95</v>
      </c>
      <c r="B82" s="9">
        <f t="shared" si="15"/>
        <v>0</v>
      </c>
      <c r="C82" s="9">
        <f>SUM(C83)</f>
        <v>0</v>
      </c>
      <c r="D82" s="9">
        <f t="shared" ref="D82:N82" si="17">SUM(D83)</f>
        <v>0</v>
      </c>
      <c r="E82" s="9">
        <f t="shared" si="17"/>
        <v>0</v>
      </c>
      <c r="F82" s="9">
        <f t="shared" si="17"/>
        <v>0</v>
      </c>
      <c r="G82" s="9">
        <f t="shared" si="17"/>
        <v>0</v>
      </c>
      <c r="H82" s="9">
        <f t="shared" si="17"/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</row>
    <row r="83" spans="1:14" s="7" customFormat="1" ht="30" x14ac:dyDescent="0.25">
      <c r="A83" s="3" t="s">
        <v>96</v>
      </c>
      <c r="B83" s="11">
        <f t="shared" si="15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s="7" customFormat="1" x14ac:dyDescent="0.25">
      <c r="A84" s="4" t="s">
        <v>97</v>
      </c>
      <c r="B84" s="12">
        <f>SUM(C84:N84)</f>
        <v>0</v>
      </c>
      <c r="C84" s="12">
        <f>C75</f>
        <v>0</v>
      </c>
      <c r="D84" s="12">
        <f t="shared" ref="D84:N84" si="18">D75</f>
        <v>0</v>
      </c>
      <c r="E84" s="12">
        <f t="shared" si="18"/>
        <v>0</v>
      </c>
      <c r="F84" s="12">
        <f t="shared" si="18"/>
        <v>0</v>
      </c>
      <c r="G84" s="12">
        <f t="shared" si="18"/>
        <v>0</v>
      </c>
      <c r="H84" s="12">
        <f t="shared" si="18"/>
        <v>0</v>
      </c>
      <c r="I84" s="12">
        <f t="shared" si="18"/>
        <v>0</v>
      </c>
      <c r="J84" s="12">
        <f t="shared" si="18"/>
        <v>0</v>
      </c>
      <c r="K84" s="12">
        <f t="shared" si="18"/>
        <v>0</v>
      </c>
      <c r="L84" s="12">
        <f t="shared" si="18"/>
        <v>0</v>
      </c>
      <c r="M84" s="12">
        <f t="shared" si="18"/>
        <v>0</v>
      </c>
      <c r="N84" s="12">
        <f t="shared" si="18"/>
        <v>0</v>
      </c>
    </row>
    <row r="85" spans="1:14" s="7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7" customFormat="1" ht="31.5" x14ac:dyDescent="0.25">
      <c r="A86" s="5" t="s">
        <v>98</v>
      </c>
      <c r="B86" s="13">
        <f>SUM(C86:N86)</f>
        <v>5658181.4399999995</v>
      </c>
      <c r="C86" s="14">
        <f>C73+C84</f>
        <v>5658181.4399999995</v>
      </c>
      <c r="D86" s="14">
        <f t="shared" ref="D86:N86" si="19">D73+D84</f>
        <v>0</v>
      </c>
      <c r="E86" s="14">
        <f t="shared" si="19"/>
        <v>0</v>
      </c>
      <c r="F86" s="14">
        <f t="shared" si="19"/>
        <v>0</v>
      </c>
      <c r="G86" s="14">
        <f t="shared" si="19"/>
        <v>0</v>
      </c>
      <c r="H86" s="14">
        <f t="shared" si="19"/>
        <v>0</v>
      </c>
      <c r="I86" s="14">
        <f t="shared" si="19"/>
        <v>0</v>
      </c>
      <c r="J86" s="14">
        <f t="shared" si="19"/>
        <v>0</v>
      </c>
      <c r="K86" s="14">
        <f t="shared" si="19"/>
        <v>0</v>
      </c>
      <c r="L86" s="14">
        <f t="shared" si="19"/>
        <v>0</v>
      </c>
      <c r="M86" s="14">
        <f t="shared" si="19"/>
        <v>0</v>
      </c>
      <c r="N86" s="14">
        <f t="shared" si="19"/>
        <v>0</v>
      </c>
    </row>
    <row r="87" spans="1:14" x14ac:dyDescent="0.25">
      <c r="A87" t="s">
        <v>99</v>
      </c>
    </row>
    <row r="88" spans="1:14" x14ac:dyDescent="0.25">
      <c r="A88" t="s">
        <v>100</v>
      </c>
    </row>
    <row r="89" spans="1:14" x14ac:dyDescent="0.25">
      <c r="A89" t="s">
        <v>101</v>
      </c>
    </row>
    <row r="90" spans="1:14" x14ac:dyDescent="0.25">
      <c r="A90" t="s">
        <v>6</v>
      </c>
    </row>
    <row r="91" spans="1:14" x14ac:dyDescent="0.25">
      <c r="A91" t="s">
        <v>102</v>
      </c>
    </row>
    <row r="92" spans="1:14" x14ac:dyDescent="0.25">
      <c r="A92" t="s">
        <v>103</v>
      </c>
    </row>
    <row r="94" spans="1:14" x14ac:dyDescent="0.25">
      <c r="A94" s="25" t="s">
        <v>104</v>
      </c>
      <c r="B94" s="25"/>
      <c r="C94" s="25"/>
      <c r="D94" s="22"/>
      <c r="E94" s="22"/>
      <c r="F94" s="22"/>
      <c r="G94" s="23"/>
      <c r="H94" s="23"/>
      <c r="I94" s="29" t="s">
        <v>105</v>
      </c>
      <c r="J94" s="29"/>
      <c r="K94" s="29"/>
      <c r="L94" s="29"/>
      <c r="M94" s="29"/>
      <c r="N94" s="29"/>
    </row>
    <row r="95" spans="1:14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25">
      <c r="A98" s="30" t="s">
        <v>106</v>
      </c>
      <c r="B98" s="30"/>
      <c r="C98" s="30"/>
      <c r="D98" s="22"/>
      <c r="E98" s="22"/>
      <c r="F98" s="22"/>
      <c r="G98" s="22"/>
      <c r="H98" s="24"/>
      <c r="I98" s="31" t="s">
        <v>107</v>
      </c>
      <c r="J98" s="31"/>
      <c r="K98" s="31"/>
      <c r="L98" s="31"/>
      <c r="M98" s="31"/>
      <c r="N98" s="31"/>
    </row>
    <row r="99" spans="1:14" x14ac:dyDescent="0.25">
      <c r="A99" s="25" t="s">
        <v>108</v>
      </c>
      <c r="B99" s="25"/>
      <c r="C99" s="25"/>
      <c r="D99" s="22"/>
      <c r="E99" s="22"/>
      <c r="F99" s="22"/>
      <c r="G99" s="22"/>
      <c r="H99" s="23"/>
      <c r="I99" s="29" t="s">
        <v>109</v>
      </c>
      <c r="J99" s="29"/>
      <c r="K99" s="29"/>
      <c r="L99" s="29"/>
      <c r="M99" s="29"/>
      <c r="N99" s="29"/>
    </row>
    <row r="100" spans="1:14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25">
      <c r="A103" s="25" t="s">
        <v>110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30" t="s">
        <v>111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x14ac:dyDescent="0.25">
      <c r="A109" s="25" t="s">
        <v>112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</sheetData>
  <mergeCells count="18">
    <mergeCell ref="A105:N105"/>
    <mergeCell ref="A106:N106"/>
    <mergeCell ref="A107:N107"/>
    <mergeCell ref="A108:N108"/>
    <mergeCell ref="A109:N109"/>
    <mergeCell ref="A104:N104"/>
    <mergeCell ref="A1:N1"/>
    <mergeCell ref="A2:N2"/>
    <mergeCell ref="A3:N3"/>
    <mergeCell ref="A4:N4"/>
    <mergeCell ref="A5:N5"/>
    <mergeCell ref="A94:C94"/>
    <mergeCell ref="I94:N94"/>
    <mergeCell ref="A98:C98"/>
    <mergeCell ref="I98:N98"/>
    <mergeCell ref="A99:C99"/>
    <mergeCell ref="I99:N99"/>
    <mergeCell ref="A103:N103"/>
  </mergeCells>
  <printOptions horizontalCentered="1"/>
  <pageMargins left="0.19685039370078741" right="0.19685039370078741" top="0.59055118110236227" bottom="0.59055118110236227" header="0" footer="0.31496062992125984"/>
  <pageSetup paperSize="5" scale="82" fitToHeight="0" orientation="landscape" r:id="rId1"/>
  <rowBreaks count="1" manualBreakCount="1">
    <brk id="7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(2021-12)</vt:lpstr>
      <vt:lpstr>'Plantilla Ejecución (2021-12)'!Área_de_impresión</vt:lpstr>
      <vt:lpstr>'Plantilla Ejecución (2021-12)'!Títulos_a_imprimir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Rafael Aristy</cp:lastModifiedBy>
  <cp:revision/>
  <cp:lastPrinted>2022-02-07T13:38:44Z</cp:lastPrinted>
  <dcterms:created xsi:type="dcterms:W3CDTF">2018-04-17T18:57:16Z</dcterms:created>
  <dcterms:modified xsi:type="dcterms:W3CDTF">2022-02-07T13:38:47Z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