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1" documentId="8_{C4B7C41D-7F83-4E30-AB85-C199038FAEDC}" xr6:coauthVersionLast="47" xr6:coauthVersionMax="47" xr10:uidLastSave="{72D3E1CB-E0A9-4A1E-857E-32745A95FCCE}"/>
  <bookViews>
    <workbookView xWindow="-120" yWindow="-120" windowWidth="29040" windowHeight="15720" tabRatio="881" xr2:uid="{00000000-000D-0000-FFFF-FFFF00000000}"/>
  </bookViews>
  <sheets>
    <sheet name="Plantilla Ejecución (2024-06)" sheetId="31" r:id="rId1"/>
  </sheets>
  <definedNames>
    <definedName name="_xlnm.Print_Area" localSheetId="0">'Plantilla Ejecución (2024-06)'!$A$1:$K$109</definedName>
    <definedName name="_xlnm.Print_Titles" localSheetId="0">'Plantilla Ejecución (2024-06)'!$10:$10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1" l="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11" i="31"/>
  <c r="J85" i="31"/>
  <c r="J82" i="31"/>
  <c r="J79" i="31"/>
  <c r="J78" i="31"/>
  <c r="J87" i="31" s="1"/>
  <c r="J76" i="31"/>
  <c r="J72" i="31"/>
  <c r="J69" i="31"/>
  <c r="J64" i="31"/>
  <c r="J46" i="31"/>
  <c r="J38" i="31"/>
  <c r="I85" i="31"/>
  <c r="I82" i="31"/>
  <c r="I79" i="31"/>
  <c r="I78" i="31"/>
  <c r="I87" i="31" s="1"/>
  <c r="I89" i="31" s="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J89" i="31" l="1"/>
  <c r="K89" i="31" s="1"/>
  <c r="H78" i="31"/>
  <c r="H87" i="31" s="1"/>
  <c r="H89" i="31"/>
  <c r="G78" i="31"/>
  <c r="G87" i="31" s="1"/>
  <c r="G89" i="3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L85" i="31"/>
  <c r="E85" i="31"/>
  <c r="L82" i="31"/>
  <c r="E82" i="31"/>
  <c r="L79" i="31"/>
  <c r="E79" i="31"/>
  <c r="L72" i="31"/>
  <c r="L69" i="31"/>
  <c r="L64" i="31"/>
  <c r="L54" i="31"/>
  <c r="L46" i="31"/>
  <c r="L38" i="31"/>
  <c r="L28" i="31"/>
  <c r="E28" i="31"/>
  <c r="L18" i="31"/>
  <c r="L12" i="31"/>
  <c r="X11" i="31"/>
  <c r="Q11" i="31"/>
  <c r="R11" i="31" s="1"/>
  <c r="S11" i="31" s="1"/>
  <c r="T11" i="31" s="1"/>
  <c r="U11" i="31" s="1"/>
  <c r="V11" i="31" s="1"/>
  <c r="B82" i="31" l="1"/>
  <c r="B79" i="31"/>
  <c r="B64" i="31"/>
  <c r="B69" i="31"/>
  <c r="B72" i="31"/>
  <c r="B46" i="31"/>
  <c r="B54" i="31"/>
  <c r="B28" i="31"/>
  <c r="B85" i="31"/>
  <c r="L11" i="31"/>
  <c r="L76" i="31" s="1"/>
  <c r="L78" i="31"/>
  <c r="L87" i="31" s="1"/>
  <c r="E78" i="31"/>
  <c r="W10" i="31"/>
  <c r="X10" i="31" s="1"/>
  <c r="B78" i="31" l="1"/>
  <c r="B12" i="31"/>
  <c r="E87" i="31"/>
  <c r="L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<sst xmlns="http://schemas.openxmlformats.org/spreadsheetml/2006/main" count="102" uniqueCount="101">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</sst>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5</xdr:col>
      <xdr:colOff>647148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9525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2400299</xdr:colOff>
      <xdr:row>96</xdr:row>
      <xdr:rowOff>9526</xdr:rowOff>
    </xdr:from>
    <xdr:to>
      <xdr:col>8</xdr:col>
      <xdr:colOff>184711</xdr:colOff>
      <xdr:row>107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299" y="27212926"/>
          <a:ext cx="6385487" cy="2162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X96"/>
  <sheetViews>
    <sheetView showGridLines="0" tabSelected="1" view="pageBreakPreview" topLeftCell="A53" zoomScaleNormal="100" zoomScaleSheetLayoutView="100" workbookViewId="0">
      <selection activeCell="J99" sqref="J99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0" width="13.85546875" customWidth="1"/>
    <col min="11" max="11" width="15.7109375" customWidth="1"/>
    <col min="12" max="12" width="8.7109375" hidden="1" customWidth="1"/>
    <col min="13" max="13" width="96.7109375" bestFit="1" customWidth="1"/>
    <col min="15" max="22" width="6" bestFit="1" customWidth="1"/>
    <col min="23" max="24" width="7" bestFit="1" customWidth="1"/>
  </cols>
  <sheetData>
    <row r="1" spans="1:24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4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21"/>
      <c r="M2" s="22" t="s">
        <v>0</v>
      </c>
    </row>
    <row r="3" spans="1:24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21"/>
      <c r="M3" s="15" t="s">
        <v>1</v>
      </c>
    </row>
    <row r="4" spans="1:24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21"/>
      <c r="M4" s="15" t="s">
        <v>2</v>
      </c>
    </row>
    <row r="5" spans="1:24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21"/>
      <c r="M5" s="15" t="s">
        <v>4</v>
      </c>
    </row>
    <row r="6" spans="1:24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30"/>
    </row>
    <row r="7" spans="1:24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21"/>
      <c r="M7" s="15"/>
    </row>
    <row r="8" spans="1:24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4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24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4" t="s">
        <v>8</v>
      </c>
      <c r="L10" s="20" t="s">
        <v>10</v>
      </c>
      <c r="W10" s="16">
        <f>SUM(O11:W11)</f>
        <v>11.029108875781253</v>
      </c>
      <c r="X10" s="16">
        <f>+W10+X11</f>
        <v>13.989108875781252</v>
      </c>
    </row>
    <row r="11" spans="1:24" s="17" customFormat="1" x14ac:dyDescent="0.25">
      <c r="A11" s="1" t="s">
        <v>11</v>
      </c>
      <c r="B11" s="8">
        <f t="shared" ref="B11:B42" si="0">SUM(E11:L11)</f>
        <v>105591753.14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8">
        <f>SUM(E11:E11)+F11+G11+H11+I11+J11</f>
        <v>52795876.57</v>
      </c>
      <c r="L11" s="8">
        <f t="shared" ref="L11" si="1">L12+L18+L28+L38+L46+L54+L64+L69+L72</f>
        <v>0</v>
      </c>
      <c r="O11" s="6">
        <v>1</v>
      </c>
      <c r="P11" s="6">
        <v>1.05</v>
      </c>
      <c r="Q11" s="6">
        <f>+P11*1.05</f>
        <v>1.1025</v>
      </c>
      <c r="R11" s="6">
        <f t="shared" ref="R11:V11" si="2">+Q11*1.05</f>
        <v>1.1576250000000001</v>
      </c>
      <c r="S11" s="6">
        <f t="shared" si="2"/>
        <v>1.2155062500000002</v>
      </c>
      <c r="T11" s="6">
        <f t="shared" si="2"/>
        <v>1.2762815625000004</v>
      </c>
      <c r="U11" s="6">
        <f t="shared" si="2"/>
        <v>1.3400956406250004</v>
      </c>
      <c r="V11" s="6">
        <f t="shared" si="2"/>
        <v>1.4071004226562505</v>
      </c>
      <c r="W11" s="6">
        <v>1.48</v>
      </c>
      <c r="X11" s="6">
        <f>+W11*2</f>
        <v>2.96</v>
      </c>
    </row>
    <row r="12" spans="1:24" s="17" customFormat="1" ht="15" customHeight="1" x14ac:dyDescent="0.25">
      <c r="A12" s="2" t="s">
        <v>12</v>
      </c>
      <c r="B12" s="9">
        <f t="shared" si="0"/>
        <v>75942436.379999995</v>
      </c>
      <c r="C12" s="24">
        <v>84718018</v>
      </c>
      <c r="D12" s="24">
        <f t="shared" ref="D12:L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f t="shared" ref="K12:K75" si="4">SUM(E12:E12)+F12+G12+H12+I12+J12</f>
        <v>37971218.189999998</v>
      </c>
      <c r="L12" s="9">
        <f t="shared" si="3"/>
        <v>0</v>
      </c>
      <c r="O12" s="18"/>
    </row>
    <row r="13" spans="1:24" s="7" customFormat="1" x14ac:dyDescent="0.25">
      <c r="A13" s="3" t="s">
        <v>13</v>
      </c>
      <c r="B13" s="11">
        <f t="shared" si="0"/>
        <v>57448575.919999994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4">
        <f t="shared" si="4"/>
        <v>28724287.959999997</v>
      </c>
      <c r="L13" s="11">
        <v>0</v>
      </c>
    </row>
    <row r="14" spans="1:24" s="7" customFormat="1" x14ac:dyDescent="0.25">
      <c r="A14" s="3" t="s">
        <v>14</v>
      </c>
      <c r="B14" s="11">
        <f t="shared" si="0"/>
        <v>9946866.6600000001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4">
        <f t="shared" si="4"/>
        <v>4973433.33</v>
      </c>
      <c r="L14" s="11">
        <v>0</v>
      </c>
    </row>
    <row r="15" spans="1:24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4">
        <f t="shared" si="4"/>
        <v>0</v>
      </c>
      <c r="L15" s="11">
        <v>0</v>
      </c>
    </row>
    <row r="16" spans="1:24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4">
        <f t="shared" si="4"/>
        <v>0</v>
      </c>
      <c r="L16" s="11">
        <v>0</v>
      </c>
    </row>
    <row r="17" spans="1:12" s="7" customFormat="1" ht="30" x14ac:dyDescent="0.25">
      <c r="A17" s="3" t="s">
        <v>17</v>
      </c>
      <c r="B17" s="11">
        <f t="shared" si="0"/>
        <v>8546993.8000000007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4">
        <f t="shared" si="4"/>
        <v>4273496.9000000004</v>
      </c>
      <c r="L17" s="11">
        <v>0</v>
      </c>
    </row>
    <row r="18" spans="1:12" s="17" customFormat="1" x14ac:dyDescent="0.25">
      <c r="A18" s="2" t="s">
        <v>18</v>
      </c>
      <c r="B18" s="9">
        <f t="shared" si="0"/>
        <v>25534799.239999998</v>
      </c>
      <c r="C18" s="24">
        <v>33851961</v>
      </c>
      <c r="D18" s="24">
        <f t="shared" ref="D18:L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f t="shared" si="4"/>
        <v>12767399.619999999</v>
      </c>
      <c r="L18" s="9">
        <f t="shared" si="5"/>
        <v>0</v>
      </c>
    </row>
    <row r="19" spans="1:12" s="7" customFormat="1" x14ac:dyDescent="0.25">
      <c r="A19" s="3" t="s">
        <v>19</v>
      </c>
      <c r="B19" s="11">
        <f t="shared" si="0"/>
        <v>3164395.04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4">
        <f t="shared" si="4"/>
        <v>1582197.52</v>
      </c>
      <c r="L19" s="11">
        <v>0</v>
      </c>
    </row>
    <row r="20" spans="1:12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4"/>
        <v>0</v>
      </c>
      <c r="L20" s="11">
        <v>0</v>
      </c>
    </row>
    <row r="21" spans="1:12" s="7" customFormat="1" x14ac:dyDescent="0.25">
      <c r="A21" s="3" t="s">
        <v>21</v>
      </c>
      <c r="B21" s="11">
        <f t="shared" si="0"/>
        <v>238988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4">
        <f t="shared" si="4"/>
        <v>119494</v>
      </c>
      <c r="L21" s="11">
        <v>0</v>
      </c>
    </row>
    <row r="22" spans="1:12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4"/>
        <v>0</v>
      </c>
      <c r="L22" s="11">
        <v>0</v>
      </c>
    </row>
    <row r="23" spans="1:12" s="7" customFormat="1" x14ac:dyDescent="0.25">
      <c r="A23" s="3" t="s">
        <v>23</v>
      </c>
      <c r="B23" s="11">
        <f t="shared" si="0"/>
        <v>10848198.960000001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4">
        <f t="shared" si="4"/>
        <v>5424099.4800000004</v>
      </c>
      <c r="L23" s="11">
        <v>0</v>
      </c>
    </row>
    <row r="24" spans="1:12" s="7" customFormat="1" x14ac:dyDescent="0.25">
      <c r="A24" s="3" t="s">
        <v>24</v>
      </c>
      <c r="B24" s="11">
        <f t="shared" si="0"/>
        <v>5633566.040000001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4">
        <f t="shared" si="4"/>
        <v>2816783.0200000005</v>
      </c>
      <c r="L24" s="11">
        <v>0</v>
      </c>
    </row>
    <row r="25" spans="1:12" s="7" customFormat="1" ht="45" x14ac:dyDescent="0.25">
      <c r="A25" s="3" t="s">
        <v>25</v>
      </c>
      <c r="B25" s="11">
        <f t="shared" si="0"/>
        <v>509400.4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4">
        <f t="shared" si="4"/>
        <v>254700.2</v>
      </c>
      <c r="L25" s="11">
        <v>0</v>
      </c>
    </row>
    <row r="26" spans="1:12" s="7" customFormat="1" ht="30" x14ac:dyDescent="0.25">
      <c r="A26" s="3" t="s">
        <v>26</v>
      </c>
      <c r="B26" s="11">
        <f t="shared" si="0"/>
        <v>3345948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4">
        <f t="shared" si="4"/>
        <v>1672974</v>
      </c>
      <c r="L26" s="11">
        <v>0</v>
      </c>
    </row>
    <row r="27" spans="1:12" s="7" customFormat="1" ht="30" x14ac:dyDescent="0.25">
      <c r="A27" s="3" t="s">
        <v>27</v>
      </c>
      <c r="B27" s="11">
        <f t="shared" si="0"/>
        <v>1794302.7999999998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4">
        <f t="shared" si="4"/>
        <v>897151.39999999991</v>
      </c>
      <c r="L27" s="11">
        <v>0</v>
      </c>
    </row>
    <row r="28" spans="1:12" s="17" customFormat="1" x14ac:dyDescent="0.25">
      <c r="A28" s="2" t="s">
        <v>28</v>
      </c>
      <c r="B28" s="9">
        <f t="shared" si="0"/>
        <v>3205621.12</v>
      </c>
      <c r="C28" s="24">
        <v>4663783</v>
      </c>
      <c r="D28" s="24">
        <f t="shared" ref="D28:L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f t="shared" si="4"/>
        <v>1602810.56</v>
      </c>
      <c r="L28" s="9">
        <f t="shared" si="6"/>
        <v>0</v>
      </c>
    </row>
    <row r="29" spans="1:12" s="7" customFormat="1" ht="30" x14ac:dyDescent="0.25">
      <c r="A29" s="3" t="s">
        <v>29</v>
      </c>
      <c r="B29" s="11">
        <f t="shared" si="0"/>
        <v>153262.26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4">
        <f t="shared" si="4"/>
        <v>76631.13</v>
      </c>
      <c r="L29" s="11">
        <v>0</v>
      </c>
    </row>
    <row r="30" spans="1:12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4">
        <f t="shared" si="4"/>
        <v>0</v>
      </c>
      <c r="L30" s="11">
        <v>0</v>
      </c>
    </row>
    <row r="31" spans="1:12" s="7" customFormat="1" ht="30" x14ac:dyDescent="0.25">
      <c r="A31" s="3" t="s">
        <v>31</v>
      </c>
      <c r="B31" s="11">
        <f t="shared" si="0"/>
        <v>81288.800000000003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4">
        <f t="shared" si="4"/>
        <v>40644.400000000001</v>
      </c>
      <c r="L31" s="11">
        <v>0</v>
      </c>
    </row>
    <row r="32" spans="1:12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4">
        <f t="shared" si="4"/>
        <v>0</v>
      </c>
      <c r="L32" s="11">
        <v>0</v>
      </c>
    </row>
    <row r="33" spans="1:12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4">
        <f t="shared" si="4"/>
        <v>0</v>
      </c>
      <c r="L33" s="11">
        <v>0</v>
      </c>
    </row>
    <row r="34" spans="1:12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4">
        <f t="shared" si="4"/>
        <v>0</v>
      </c>
      <c r="L34" s="11">
        <v>0</v>
      </c>
    </row>
    <row r="35" spans="1:12" s="7" customFormat="1" ht="30" x14ac:dyDescent="0.25">
      <c r="A35" s="3" t="s">
        <v>35</v>
      </c>
      <c r="B35" s="11">
        <f t="shared" si="0"/>
        <v>2800000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4">
        <f t="shared" si="4"/>
        <v>1400000</v>
      </c>
      <c r="L35" s="11">
        <v>0</v>
      </c>
    </row>
    <row r="36" spans="1:12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4">
        <f t="shared" si="4"/>
        <v>0</v>
      </c>
      <c r="L36" s="11">
        <v>0</v>
      </c>
    </row>
    <row r="37" spans="1:12" s="7" customFormat="1" x14ac:dyDescent="0.25">
      <c r="A37" s="3" t="s">
        <v>37</v>
      </c>
      <c r="B37" s="11">
        <f t="shared" si="0"/>
        <v>171070.06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4">
        <f t="shared" si="4"/>
        <v>85535.03</v>
      </c>
      <c r="L37" s="11">
        <v>0</v>
      </c>
    </row>
    <row r="38" spans="1:12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" si="10">SUM(J39:J45)</f>
        <v>0</v>
      </c>
      <c r="K38" s="24">
        <f t="shared" si="4"/>
        <v>0</v>
      </c>
      <c r="L38" s="9">
        <f t="shared" ref="L38" si="11">SUM(L39:L45)</f>
        <v>0</v>
      </c>
    </row>
    <row r="39" spans="1:12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4">
        <f t="shared" si="4"/>
        <v>0</v>
      </c>
      <c r="L39" s="11">
        <v>0</v>
      </c>
    </row>
    <row r="40" spans="1:12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4">
        <f t="shared" si="4"/>
        <v>0</v>
      </c>
      <c r="L40" s="11">
        <v>0</v>
      </c>
    </row>
    <row r="41" spans="1:12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4">
        <f t="shared" si="4"/>
        <v>0</v>
      </c>
      <c r="L41" s="11">
        <v>0</v>
      </c>
    </row>
    <row r="42" spans="1:12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4">
        <f t="shared" si="4"/>
        <v>0</v>
      </c>
      <c r="L42" s="11">
        <v>0</v>
      </c>
    </row>
    <row r="43" spans="1:12" s="7" customFormat="1" ht="30" x14ac:dyDescent="0.25">
      <c r="A43" s="3" t="s">
        <v>43</v>
      </c>
      <c r="B43" s="11">
        <f t="shared" ref="B43:B76" si="12">SUM(E43:L43)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4">
        <f t="shared" si="4"/>
        <v>0</v>
      </c>
      <c r="L43" s="11">
        <v>0</v>
      </c>
    </row>
    <row r="44" spans="1:12" s="7" customFormat="1" ht="30" x14ac:dyDescent="0.25">
      <c r="A44" s="3" t="s">
        <v>44</v>
      </c>
      <c r="B44" s="11">
        <f t="shared" si="12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4">
        <f t="shared" si="4"/>
        <v>0</v>
      </c>
      <c r="L44" s="11">
        <v>0</v>
      </c>
    </row>
    <row r="45" spans="1:12" s="7" customFormat="1" ht="30" x14ac:dyDescent="0.25">
      <c r="A45" s="3" t="s">
        <v>45</v>
      </c>
      <c r="B45" s="11">
        <f t="shared" si="12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4">
        <f t="shared" si="4"/>
        <v>0</v>
      </c>
      <c r="L45" s="11">
        <v>0</v>
      </c>
    </row>
    <row r="46" spans="1:12" s="17" customFormat="1" x14ac:dyDescent="0.25">
      <c r="A46" s="2" t="s">
        <v>46</v>
      </c>
      <c r="B46" s="9">
        <f t="shared" si="12"/>
        <v>0</v>
      </c>
      <c r="C46" s="24">
        <f t="shared" ref="C46:E46" si="13">SUM(C47:C53)</f>
        <v>0</v>
      </c>
      <c r="D46" s="24">
        <f t="shared" si="13"/>
        <v>0</v>
      </c>
      <c r="E46" s="24">
        <f t="shared" si="13"/>
        <v>0</v>
      </c>
      <c r="F46" s="24">
        <f t="shared" ref="F46:G46" si="14">SUM(F47:F53)</f>
        <v>0</v>
      </c>
      <c r="G46" s="24">
        <f t="shared" si="14"/>
        <v>0</v>
      </c>
      <c r="H46" s="24">
        <f t="shared" ref="H46:I46" si="15">SUM(H47:H53)</f>
        <v>0</v>
      </c>
      <c r="I46" s="24">
        <f t="shared" si="15"/>
        <v>0</v>
      </c>
      <c r="J46" s="24">
        <f t="shared" ref="J46" si="16">SUM(J47:J53)</f>
        <v>0</v>
      </c>
      <c r="K46" s="24">
        <f t="shared" si="4"/>
        <v>0</v>
      </c>
      <c r="L46" s="9">
        <f t="shared" ref="L46" si="17">SUM(L47:L53)</f>
        <v>0</v>
      </c>
    </row>
    <row r="47" spans="1:12" s="7" customFormat="1" ht="30" x14ac:dyDescent="0.25">
      <c r="A47" s="3" t="s">
        <v>47</v>
      </c>
      <c r="B47" s="11">
        <f t="shared" si="12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4">
        <f t="shared" si="4"/>
        <v>0</v>
      </c>
      <c r="L47" s="11">
        <v>0</v>
      </c>
    </row>
    <row r="48" spans="1:12" s="7" customFormat="1" ht="30" x14ac:dyDescent="0.25">
      <c r="A48" s="3" t="s">
        <v>48</v>
      </c>
      <c r="B48" s="11">
        <f t="shared" si="12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4">
        <f t="shared" si="4"/>
        <v>0</v>
      </c>
      <c r="L48" s="11">
        <v>0</v>
      </c>
    </row>
    <row r="49" spans="1:12" s="7" customFormat="1" ht="30" x14ac:dyDescent="0.25">
      <c r="A49" s="3" t="s">
        <v>49</v>
      </c>
      <c r="B49" s="11">
        <f t="shared" si="12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4">
        <f t="shared" si="4"/>
        <v>0</v>
      </c>
      <c r="L49" s="11">
        <v>0</v>
      </c>
    </row>
    <row r="50" spans="1:12" s="7" customFormat="1" ht="30" x14ac:dyDescent="0.25">
      <c r="A50" s="3" t="s">
        <v>50</v>
      </c>
      <c r="B50" s="11">
        <f t="shared" si="12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4">
        <f t="shared" si="4"/>
        <v>0</v>
      </c>
      <c r="L50" s="11">
        <v>0</v>
      </c>
    </row>
    <row r="51" spans="1:12" s="7" customFormat="1" ht="30" x14ac:dyDescent="0.25">
      <c r="A51" s="3" t="s">
        <v>51</v>
      </c>
      <c r="B51" s="11">
        <f t="shared" si="12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4">
        <f t="shared" si="4"/>
        <v>0</v>
      </c>
      <c r="L51" s="11">
        <v>0</v>
      </c>
    </row>
    <row r="52" spans="1:12" s="7" customFormat="1" ht="30" x14ac:dyDescent="0.25">
      <c r="A52" s="3" t="s">
        <v>52</v>
      </c>
      <c r="B52" s="11">
        <f t="shared" si="12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4">
        <f t="shared" si="4"/>
        <v>0</v>
      </c>
      <c r="L52" s="11">
        <v>0</v>
      </c>
    </row>
    <row r="53" spans="1:12" s="7" customFormat="1" ht="30" x14ac:dyDescent="0.25">
      <c r="A53" s="3" t="s">
        <v>53</v>
      </c>
      <c r="B53" s="11">
        <f t="shared" si="12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4">
        <f t="shared" si="4"/>
        <v>0</v>
      </c>
      <c r="L53" s="11">
        <v>0</v>
      </c>
    </row>
    <row r="54" spans="1:12" s="17" customFormat="1" ht="30" x14ac:dyDescent="0.25">
      <c r="A54" s="2" t="s">
        <v>54</v>
      </c>
      <c r="B54" s="9">
        <f t="shared" si="12"/>
        <v>208896.4</v>
      </c>
      <c r="C54" s="24">
        <f t="shared" ref="C54:L54" si="18">SUM(C55:C63)</f>
        <v>150000</v>
      </c>
      <c r="D54" s="24">
        <f t="shared" si="18"/>
        <v>0</v>
      </c>
      <c r="E54" s="24">
        <f t="shared" si="18"/>
        <v>0</v>
      </c>
      <c r="F54" s="24">
        <f t="shared" ref="F54:G54" si="19">SUM(F55:F63)</f>
        <v>0</v>
      </c>
      <c r="G54" s="24">
        <f t="shared" si="19"/>
        <v>0</v>
      </c>
      <c r="H54" s="24">
        <f t="shared" ref="H54:I54" si="20">SUM(H55:H63)</f>
        <v>0</v>
      </c>
      <c r="I54" s="24">
        <f t="shared" si="20"/>
        <v>0</v>
      </c>
      <c r="J54" s="24">
        <v>104448.2</v>
      </c>
      <c r="K54" s="24">
        <f t="shared" si="4"/>
        <v>104448.2</v>
      </c>
      <c r="L54" s="9">
        <f t="shared" si="18"/>
        <v>0</v>
      </c>
    </row>
    <row r="55" spans="1:12" s="7" customFormat="1" x14ac:dyDescent="0.25">
      <c r="A55" s="3" t="s">
        <v>55</v>
      </c>
      <c r="B55" s="11">
        <f t="shared" si="12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4">
        <f t="shared" si="4"/>
        <v>0</v>
      </c>
      <c r="L55" s="11">
        <v>0</v>
      </c>
    </row>
    <row r="56" spans="1:12" s="7" customFormat="1" ht="30" x14ac:dyDescent="0.25">
      <c r="A56" s="3" t="s">
        <v>56</v>
      </c>
      <c r="B56" s="11">
        <f t="shared" si="12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4">
        <f t="shared" si="4"/>
        <v>0</v>
      </c>
      <c r="L56" s="11">
        <v>0</v>
      </c>
    </row>
    <row r="57" spans="1:12" s="7" customFormat="1" ht="30" x14ac:dyDescent="0.25">
      <c r="A57" s="3" t="s">
        <v>57</v>
      </c>
      <c r="B57" s="11">
        <f t="shared" si="12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4">
        <f t="shared" si="4"/>
        <v>0</v>
      </c>
      <c r="L57" s="11">
        <v>0</v>
      </c>
    </row>
    <row r="58" spans="1:12" s="7" customFormat="1" ht="30" x14ac:dyDescent="0.25">
      <c r="A58" s="3" t="s">
        <v>58</v>
      </c>
      <c r="B58" s="11">
        <f t="shared" si="12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4">
        <f t="shared" si="4"/>
        <v>0</v>
      </c>
      <c r="L58" s="11">
        <v>0</v>
      </c>
    </row>
    <row r="59" spans="1:12" s="7" customFormat="1" ht="30" x14ac:dyDescent="0.25">
      <c r="A59" s="3" t="s">
        <v>59</v>
      </c>
      <c r="B59" s="11">
        <f t="shared" si="12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4">
        <f t="shared" si="4"/>
        <v>0</v>
      </c>
      <c r="L59" s="11">
        <v>0</v>
      </c>
    </row>
    <row r="60" spans="1:12" s="7" customFormat="1" x14ac:dyDescent="0.25">
      <c r="A60" s="3" t="s">
        <v>60</v>
      </c>
      <c r="B60" s="11">
        <f t="shared" si="12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4">
        <f t="shared" si="4"/>
        <v>0</v>
      </c>
      <c r="L60" s="11">
        <v>0</v>
      </c>
    </row>
    <row r="61" spans="1:12" s="7" customFormat="1" x14ac:dyDescent="0.25">
      <c r="A61" s="3" t="s">
        <v>61</v>
      </c>
      <c r="B61" s="11">
        <f t="shared" si="12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4">
        <f t="shared" si="4"/>
        <v>0</v>
      </c>
      <c r="L61" s="11">
        <v>0</v>
      </c>
    </row>
    <row r="62" spans="1:12" s="7" customFormat="1" x14ac:dyDescent="0.25">
      <c r="A62" s="3" t="s">
        <v>62</v>
      </c>
      <c r="B62" s="11">
        <f t="shared" si="12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4">
        <f t="shared" si="4"/>
        <v>0</v>
      </c>
      <c r="L62" s="11">
        <v>0</v>
      </c>
    </row>
    <row r="63" spans="1:12" s="7" customFormat="1" ht="30" x14ac:dyDescent="0.25">
      <c r="A63" s="3" t="s">
        <v>63</v>
      </c>
      <c r="B63" s="11">
        <f t="shared" si="12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4">
        <f t="shared" si="4"/>
        <v>0</v>
      </c>
      <c r="L63" s="11">
        <v>0</v>
      </c>
    </row>
    <row r="64" spans="1:12" s="17" customFormat="1" x14ac:dyDescent="0.25">
      <c r="A64" s="2" t="s">
        <v>64</v>
      </c>
      <c r="B64" s="9">
        <f t="shared" si="12"/>
        <v>0</v>
      </c>
      <c r="C64" s="24">
        <f t="shared" ref="C64:E64" si="21">SUM(C65:C68)</f>
        <v>0</v>
      </c>
      <c r="D64" s="24">
        <f t="shared" si="21"/>
        <v>0</v>
      </c>
      <c r="E64" s="24">
        <f t="shared" si="21"/>
        <v>0</v>
      </c>
      <c r="F64" s="24">
        <f t="shared" ref="F64:G64" si="22">SUM(F65:F68)</f>
        <v>0</v>
      </c>
      <c r="G64" s="24">
        <f t="shared" si="22"/>
        <v>0</v>
      </c>
      <c r="H64" s="24">
        <f t="shared" ref="H64:I64" si="23">SUM(H65:H68)</f>
        <v>0</v>
      </c>
      <c r="I64" s="24">
        <f t="shared" si="23"/>
        <v>0</v>
      </c>
      <c r="J64" s="24">
        <f t="shared" ref="J64" si="24">SUM(J65:J68)</f>
        <v>0</v>
      </c>
      <c r="K64" s="24">
        <f t="shared" si="4"/>
        <v>0</v>
      </c>
      <c r="L64" s="9">
        <f t="shared" ref="L64" si="25">SUM(L65:L68)</f>
        <v>0</v>
      </c>
    </row>
    <row r="65" spans="1:12" s="7" customFormat="1" x14ac:dyDescent="0.25">
      <c r="A65" s="3" t="s">
        <v>65</v>
      </c>
      <c r="B65" s="11">
        <f t="shared" si="12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4">
        <f t="shared" si="4"/>
        <v>0</v>
      </c>
      <c r="L65" s="11">
        <v>0</v>
      </c>
    </row>
    <row r="66" spans="1:12" s="7" customFormat="1" x14ac:dyDescent="0.25">
      <c r="A66" s="3" t="s">
        <v>66</v>
      </c>
      <c r="B66" s="11">
        <f t="shared" si="12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4">
        <f t="shared" si="4"/>
        <v>0</v>
      </c>
      <c r="L66" s="11">
        <v>0</v>
      </c>
    </row>
    <row r="67" spans="1:12" s="7" customFormat="1" ht="30" x14ac:dyDescent="0.25">
      <c r="A67" s="3" t="s">
        <v>67</v>
      </c>
      <c r="B67" s="11">
        <f t="shared" si="12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4">
        <f t="shared" si="4"/>
        <v>0</v>
      </c>
      <c r="L67" s="11">
        <v>0</v>
      </c>
    </row>
    <row r="68" spans="1:12" s="7" customFormat="1" ht="45" x14ac:dyDescent="0.25">
      <c r="A68" s="3" t="s">
        <v>68</v>
      </c>
      <c r="B68" s="11">
        <f t="shared" si="12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4">
        <f t="shared" si="4"/>
        <v>0</v>
      </c>
      <c r="L68" s="11">
        <v>0</v>
      </c>
    </row>
    <row r="69" spans="1:12" s="17" customFormat="1" ht="30" x14ac:dyDescent="0.25">
      <c r="A69" s="2" t="s">
        <v>69</v>
      </c>
      <c r="B69" s="9">
        <f t="shared" si="12"/>
        <v>0</v>
      </c>
      <c r="C69" s="24">
        <f t="shared" ref="C69:E69" si="26">SUM(C70:C71)</f>
        <v>0</v>
      </c>
      <c r="D69" s="24">
        <f t="shared" si="26"/>
        <v>0</v>
      </c>
      <c r="E69" s="24">
        <f t="shared" si="26"/>
        <v>0</v>
      </c>
      <c r="F69" s="24">
        <f t="shared" ref="F69:G69" si="27">SUM(F70:F71)</f>
        <v>0</v>
      </c>
      <c r="G69" s="24">
        <f t="shared" si="27"/>
        <v>0</v>
      </c>
      <c r="H69" s="24">
        <f t="shared" ref="H69:I69" si="28">SUM(H70:H71)</f>
        <v>0</v>
      </c>
      <c r="I69" s="24">
        <f t="shared" si="28"/>
        <v>0</v>
      </c>
      <c r="J69" s="24">
        <f t="shared" ref="J69" si="29">SUM(J70:J71)</f>
        <v>0</v>
      </c>
      <c r="K69" s="24">
        <f t="shared" si="4"/>
        <v>0</v>
      </c>
      <c r="L69" s="9">
        <f t="shared" ref="L69" si="30">SUM(L70:L71)</f>
        <v>0</v>
      </c>
    </row>
    <row r="70" spans="1:12" s="7" customFormat="1" x14ac:dyDescent="0.25">
      <c r="A70" s="3" t="s">
        <v>70</v>
      </c>
      <c r="B70" s="11">
        <f t="shared" si="12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4">
        <f t="shared" si="4"/>
        <v>0</v>
      </c>
      <c r="L70" s="11">
        <v>0</v>
      </c>
    </row>
    <row r="71" spans="1:12" s="7" customFormat="1" ht="30" x14ac:dyDescent="0.25">
      <c r="A71" s="3" t="s">
        <v>71</v>
      </c>
      <c r="B71" s="11">
        <f t="shared" si="12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4">
        <f t="shared" si="4"/>
        <v>0</v>
      </c>
      <c r="L71" s="11">
        <v>0</v>
      </c>
    </row>
    <row r="72" spans="1:12" s="17" customFormat="1" x14ac:dyDescent="0.25">
      <c r="A72" s="2" t="s">
        <v>72</v>
      </c>
      <c r="B72" s="9">
        <f t="shared" si="12"/>
        <v>0</v>
      </c>
      <c r="C72" s="24">
        <f t="shared" ref="C72:E72" si="31">SUM(C73:C75)</f>
        <v>0</v>
      </c>
      <c r="D72" s="24">
        <f t="shared" si="31"/>
        <v>0</v>
      </c>
      <c r="E72" s="24">
        <f t="shared" si="31"/>
        <v>0</v>
      </c>
      <c r="F72" s="24">
        <f t="shared" ref="F72:G72" si="32">SUM(F73:F75)</f>
        <v>0</v>
      </c>
      <c r="G72" s="24">
        <f t="shared" si="32"/>
        <v>0</v>
      </c>
      <c r="H72" s="24">
        <f t="shared" ref="H72:I72" si="33">SUM(H73:H75)</f>
        <v>0</v>
      </c>
      <c r="I72" s="24">
        <f t="shared" si="33"/>
        <v>0</v>
      </c>
      <c r="J72" s="24">
        <f t="shared" ref="J72" si="34">SUM(J73:J75)</f>
        <v>0</v>
      </c>
      <c r="K72" s="24">
        <f t="shared" si="4"/>
        <v>0</v>
      </c>
      <c r="L72" s="9">
        <f t="shared" ref="L72" si="35">SUM(L73:L75)</f>
        <v>0</v>
      </c>
    </row>
    <row r="73" spans="1:12" s="7" customFormat="1" ht="30" x14ac:dyDescent="0.25">
      <c r="A73" s="3" t="s">
        <v>73</v>
      </c>
      <c r="B73" s="11">
        <f t="shared" si="12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4">
        <f t="shared" si="4"/>
        <v>0</v>
      </c>
      <c r="L73" s="11">
        <v>0</v>
      </c>
    </row>
    <row r="74" spans="1:12" s="7" customFormat="1" ht="30" x14ac:dyDescent="0.25">
      <c r="A74" s="3" t="s">
        <v>74</v>
      </c>
      <c r="B74" s="11">
        <f t="shared" si="12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4">
        <f t="shared" si="4"/>
        <v>0</v>
      </c>
      <c r="L74" s="11">
        <v>0</v>
      </c>
    </row>
    <row r="75" spans="1:12" s="7" customFormat="1" ht="30" x14ac:dyDescent="0.25">
      <c r="A75" s="3" t="s">
        <v>75</v>
      </c>
      <c r="B75" s="11">
        <f t="shared" si="12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4">
        <f t="shared" si="4"/>
        <v>0</v>
      </c>
      <c r="L75" s="11">
        <v>0</v>
      </c>
    </row>
    <row r="76" spans="1:12" s="7" customFormat="1" x14ac:dyDescent="0.25">
      <c r="A76" s="4" t="s">
        <v>76</v>
      </c>
      <c r="B76" s="12">
        <f t="shared" si="12"/>
        <v>105591753.14</v>
      </c>
      <c r="C76" s="27">
        <f>C11</f>
        <v>130378735</v>
      </c>
      <c r="D76" s="27">
        <f t="shared" ref="D76" si="36">D11</f>
        <v>0</v>
      </c>
      <c r="E76" s="27">
        <f>E11</f>
        <v>7266223.6600000001</v>
      </c>
      <c r="F76" s="27">
        <f>F11</f>
        <v>6864031.9699999997</v>
      </c>
      <c r="G76" s="27">
        <f>G11</f>
        <v>6427446.7599999998</v>
      </c>
      <c r="H76" s="27">
        <f>H11</f>
        <v>11841936.32</v>
      </c>
      <c r="I76" s="27">
        <f>I11</f>
        <v>12531385.32</v>
      </c>
      <c r="J76" s="27">
        <f>J11</f>
        <v>7864852.54</v>
      </c>
      <c r="K76" s="27">
        <f t="shared" ref="K76:K89" si="37">SUM(E76:E76)+F76+G76+H76+I76+J76</f>
        <v>52795876.57</v>
      </c>
      <c r="L76" s="12">
        <f t="shared" ref="L76" si="38">L11</f>
        <v>0</v>
      </c>
    </row>
    <row r="77" spans="1:12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38">
        <f t="shared" si="37"/>
        <v>0</v>
      </c>
      <c r="L77" s="10"/>
    </row>
    <row r="78" spans="1:12" s="7" customFormat="1" x14ac:dyDescent="0.25">
      <c r="A78" s="1" t="s">
        <v>77</v>
      </c>
      <c r="B78" s="8">
        <f t="shared" ref="B78:B87" si="39">SUM(E78:L78)</f>
        <v>0</v>
      </c>
      <c r="C78" s="35">
        <f t="shared" ref="C78:D78" si="40">C79+C82+C85</f>
        <v>0</v>
      </c>
      <c r="D78" s="35">
        <f t="shared" si="40"/>
        <v>0</v>
      </c>
      <c r="E78" s="8">
        <f>E79+E82+E85</f>
        <v>0</v>
      </c>
      <c r="F78" s="8">
        <f>F79+F82+F85</f>
        <v>0</v>
      </c>
      <c r="G78" s="8">
        <f>G79+G82+G85</f>
        <v>0</v>
      </c>
      <c r="H78" s="8">
        <f>H79+H82+H85</f>
        <v>0</v>
      </c>
      <c r="I78" s="8">
        <f>I79+I82+I85</f>
        <v>0</v>
      </c>
      <c r="J78" s="8">
        <f>J79+J82+J85</f>
        <v>0</v>
      </c>
      <c r="K78" s="35">
        <f t="shared" si="37"/>
        <v>0</v>
      </c>
      <c r="L78" s="8">
        <f t="shared" ref="L78" si="41">L79+L82+L85</f>
        <v>0</v>
      </c>
    </row>
    <row r="79" spans="1:12" s="17" customFormat="1" ht="15" customHeight="1" x14ac:dyDescent="0.25">
      <c r="A79" s="2" t="s">
        <v>78</v>
      </c>
      <c r="B79" s="9">
        <f t="shared" si="39"/>
        <v>0</v>
      </c>
      <c r="C79" s="36">
        <f t="shared" ref="C79:D79" si="42">SUM(C80:C81)</f>
        <v>0</v>
      </c>
      <c r="D79" s="36">
        <f t="shared" si="42"/>
        <v>0</v>
      </c>
      <c r="E79" s="9">
        <f>SUM(E80:E81)</f>
        <v>0</v>
      </c>
      <c r="F79" s="9">
        <f>SUM(F80:F81)</f>
        <v>0</v>
      </c>
      <c r="G79" s="9">
        <f>SUM(G80:G81)</f>
        <v>0</v>
      </c>
      <c r="H79" s="9">
        <f>SUM(H80:H81)</f>
        <v>0</v>
      </c>
      <c r="I79" s="9">
        <f>SUM(I80:I81)</f>
        <v>0</v>
      </c>
      <c r="J79" s="9">
        <f>SUM(J80:J81)</f>
        <v>0</v>
      </c>
      <c r="K79" s="36">
        <f t="shared" si="37"/>
        <v>0</v>
      </c>
      <c r="L79" s="9">
        <f t="shared" ref="L79" si="43">SUM(L80:L81)</f>
        <v>0</v>
      </c>
    </row>
    <row r="80" spans="1:12" s="7" customFormat="1" ht="30" x14ac:dyDescent="0.25">
      <c r="A80" s="3" t="s">
        <v>79</v>
      </c>
      <c r="B80" s="11">
        <f t="shared" si="39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34">
        <f t="shared" si="37"/>
        <v>0</v>
      </c>
      <c r="L80" s="11">
        <v>0</v>
      </c>
    </row>
    <row r="81" spans="1:12" s="7" customFormat="1" ht="30" x14ac:dyDescent="0.25">
      <c r="A81" s="3" t="s">
        <v>80</v>
      </c>
      <c r="B81" s="11">
        <f t="shared" si="39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34">
        <f t="shared" si="37"/>
        <v>0</v>
      </c>
      <c r="L81" s="11">
        <v>0</v>
      </c>
    </row>
    <row r="82" spans="1:12" s="17" customFormat="1" x14ac:dyDescent="0.25">
      <c r="A82" s="2" t="s">
        <v>81</v>
      </c>
      <c r="B82" s="9">
        <f t="shared" si="39"/>
        <v>0</v>
      </c>
      <c r="C82" s="36">
        <f t="shared" ref="C82:D82" si="44">SUM(C83:C84)</f>
        <v>0</v>
      </c>
      <c r="D82" s="36">
        <f t="shared" si="44"/>
        <v>0</v>
      </c>
      <c r="E82" s="9">
        <f>SUM(E83:E84)</f>
        <v>0</v>
      </c>
      <c r="F82" s="9">
        <f>SUM(F83:F84)</f>
        <v>0</v>
      </c>
      <c r="G82" s="9">
        <f>SUM(G83:G84)</f>
        <v>0</v>
      </c>
      <c r="H82" s="9">
        <f>SUM(H83:H84)</f>
        <v>0</v>
      </c>
      <c r="I82" s="9">
        <f>SUM(I83:I84)</f>
        <v>0</v>
      </c>
      <c r="J82" s="9">
        <f>SUM(J83:J84)</f>
        <v>0</v>
      </c>
      <c r="K82" s="36">
        <f t="shared" si="37"/>
        <v>0</v>
      </c>
      <c r="L82" s="9">
        <f t="shared" ref="L82" si="45">SUM(L83:L84)</f>
        <v>0</v>
      </c>
    </row>
    <row r="83" spans="1:12" s="7" customFormat="1" ht="30" x14ac:dyDescent="0.25">
      <c r="A83" s="3" t="s">
        <v>82</v>
      </c>
      <c r="B83" s="11">
        <f t="shared" si="39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34">
        <f t="shared" si="37"/>
        <v>0</v>
      </c>
      <c r="L83" s="11">
        <v>0</v>
      </c>
    </row>
    <row r="84" spans="1:12" s="7" customFormat="1" ht="30" x14ac:dyDescent="0.25">
      <c r="A84" s="3" t="s">
        <v>83</v>
      </c>
      <c r="B84" s="11">
        <f t="shared" si="39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34">
        <f t="shared" si="37"/>
        <v>0</v>
      </c>
      <c r="L84" s="11">
        <v>0</v>
      </c>
    </row>
    <row r="85" spans="1:12" s="17" customFormat="1" ht="15" customHeight="1" x14ac:dyDescent="0.25">
      <c r="A85" s="2" t="s">
        <v>84</v>
      </c>
      <c r="B85" s="9">
        <f t="shared" si="39"/>
        <v>0</v>
      </c>
      <c r="C85" s="36">
        <f t="shared" ref="C85:D85" si="46">SUM(C86)</f>
        <v>0</v>
      </c>
      <c r="D85" s="36">
        <f t="shared" si="46"/>
        <v>0</v>
      </c>
      <c r="E85" s="9">
        <f>SUM(E86)</f>
        <v>0</v>
      </c>
      <c r="F85" s="9">
        <f>SUM(F86)</f>
        <v>0</v>
      </c>
      <c r="G85" s="9">
        <f>SUM(G86)</f>
        <v>0</v>
      </c>
      <c r="H85" s="9">
        <f>SUM(H86)</f>
        <v>0</v>
      </c>
      <c r="I85" s="9">
        <f>SUM(I86)</f>
        <v>0</v>
      </c>
      <c r="J85" s="9">
        <f>SUM(J86)</f>
        <v>0</v>
      </c>
      <c r="K85" s="36">
        <f t="shared" si="37"/>
        <v>0</v>
      </c>
      <c r="L85" s="9">
        <f t="shared" ref="L85" si="47">SUM(L86)</f>
        <v>0</v>
      </c>
    </row>
    <row r="86" spans="1:12" s="7" customFormat="1" ht="30" x14ac:dyDescent="0.25">
      <c r="A86" s="3" t="s">
        <v>85</v>
      </c>
      <c r="B86" s="11">
        <f t="shared" si="39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34">
        <f t="shared" si="37"/>
        <v>0</v>
      </c>
      <c r="L86" s="11">
        <v>0</v>
      </c>
    </row>
    <row r="87" spans="1:12" s="7" customFormat="1" x14ac:dyDescent="0.25">
      <c r="A87" s="4" t="s">
        <v>86</v>
      </c>
      <c r="B87" s="12">
        <f t="shared" si="39"/>
        <v>0</v>
      </c>
      <c r="C87" s="37">
        <f t="shared" ref="C87:D87" si="48">C78</f>
        <v>0</v>
      </c>
      <c r="D87" s="37">
        <f t="shared" si="48"/>
        <v>0</v>
      </c>
      <c r="E87" s="12">
        <f>E78</f>
        <v>0</v>
      </c>
      <c r="F87" s="12">
        <f>F78</f>
        <v>0</v>
      </c>
      <c r="G87" s="12">
        <f>G78</f>
        <v>0</v>
      </c>
      <c r="H87" s="12">
        <f>H78</f>
        <v>0</v>
      </c>
      <c r="I87" s="12">
        <f>I78</f>
        <v>0</v>
      </c>
      <c r="J87" s="12">
        <f>J78</f>
        <v>0</v>
      </c>
      <c r="K87" s="37">
        <f t="shared" si="37"/>
        <v>0</v>
      </c>
      <c r="L87" s="12">
        <f t="shared" ref="L87" si="49">L78</f>
        <v>0</v>
      </c>
    </row>
    <row r="88" spans="1:12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3">
        <f t="shared" si="37"/>
        <v>0</v>
      </c>
      <c r="L88" s="41"/>
    </row>
    <row r="89" spans="1:12" s="7" customFormat="1" ht="31.5" x14ac:dyDescent="0.25">
      <c r="A89" s="5" t="s">
        <v>87</v>
      </c>
      <c r="B89" s="13">
        <f>SUM(E89:L89)</f>
        <v>105591753.14</v>
      </c>
      <c r="C89" s="39">
        <f>C76+C87</f>
        <v>130378735</v>
      </c>
      <c r="D89" s="39">
        <f t="shared" ref="D89" si="50">D76+D87</f>
        <v>0</v>
      </c>
      <c r="E89" s="14">
        <f>E76+E87</f>
        <v>7266223.6600000001</v>
      </c>
      <c r="F89" s="14">
        <f>F76+F87</f>
        <v>6864031.9699999997</v>
      </c>
      <c r="G89" s="14">
        <f>G76+G87</f>
        <v>6427446.7599999998</v>
      </c>
      <c r="H89" s="14">
        <f>H76+H87</f>
        <v>11841936.32</v>
      </c>
      <c r="I89" s="14">
        <f>I76+I87</f>
        <v>12531385.32</v>
      </c>
      <c r="J89" s="14">
        <f>J76+J87</f>
        <v>7864852.54</v>
      </c>
      <c r="K89" s="39">
        <f t="shared" si="37"/>
        <v>52795876.57</v>
      </c>
      <c r="L89" s="14">
        <f t="shared" ref="L89" si="51">L76+L87</f>
        <v>0</v>
      </c>
    </row>
    <row r="90" spans="1:12" x14ac:dyDescent="0.25">
      <c r="A90" t="s">
        <v>88</v>
      </c>
    </row>
    <row r="91" spans="1:12" x14ac:dyDescent="0.25">
      <c r="A91" t="s">
        <v>89</v>
      </c>
    </row>
    <row r="92" spans="1:12" x14ac:dyDescent="0.25">
      <c r="A92" t="s">
        <v>90</v>
      </c>
    </row>
    <row r="93" spans="1:12" x14ac:dyDescent="0.25">
      <c r="A93" t="s">
        <v>6</v>
      </c>
    </row>
    <row r="94" spans="1:12" x14ac:dyDescent="0.25">
      <c r="A94" t="s">
        <v>91</v>
      </c>
    </row>
    <row r="95" spans="1:12" x14ac:dyDescent="0.25">
      <c r="A95" t="s">
        <v>92</v>
      </c>
      <c r="K95" s="32"/>
    </row>
    <row r="96" spans="1:12" x14ac:dyDescent="0.25">
      <c r="A96" s="47"/>
      <c r="B96" s="47"/>
      <c r="C96" s="47"/>
      <c r="D96" s="47"/>
      <c r="E96" s="47"/>
    </row>
  </sheetData>
  <mergeCells count="6">
    <mergeCell ref="A96:E96"/>
    <mergeCell ref="A1:L1"/>
    <mergeCell ref="A8:L8"/>
    <mergeCell ref="A9:L9"/>
    <mergeCell ref="A2:K5"/>
    <mergeCell ref="A7:K7"/>
  </mergeCells>
  <printOptions horizontalCentered="1"/>
  <pageMargins left="0.39370078740157483" right="0.39370078740157483" top="7.874015748031496E-2" bottom="7.874015748031496E-2" header="0" footer="0.31496062992125984"/>
  <pageSetup scale="57" fitToHeight="0" orientation="portrait" r:id="rId1"/>
  <rowBreaks count="2" manualBreakCount="2">
    <brk id="49" max="8" man="1"/>
    <brk id="10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(2024-06)</vt:lpstr>
      <vt:lpstr>'Plantilla Ejecución (2024-06)'!Área_de_impresión</vt:lpstr>
      <vt:lpstr>'Plantilla Ejecución (2024-06)'!Títulos_a_imprimir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2024-07-04T17:53:36Z</cp:lastPrinted>
  <dcterms:created xsi:type="dcterms:W3CDTF">2018-04-17T18:57:16Z</dcterms:created>
  <dcterms:modified xsi:type="dcterms:W3CDTF">2024-07-04T17:54:44Z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