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3170" yWindow="210" windowWidth="15450" windowHeight="11760"/>
  </bookViews>
  <sheets>
    <sheet name="T1-2022" sheetId="3" r:id="rId1"/>
  </sheets>
  <externalReferences>
    <externalReference r:id="rId2"/>
  </externalReferenc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3" l="1"/>
  <c r="J29" i="3"/>
  <c r="I29" i="3"/>
  <c r="I25" i="3"/>
  <c r="C15" i="3"/>
  <c r="C14" i="3"/>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<sst xmlns="http://schemas.openxmlformats.org/spreadsheetml/2006/main" count="74" uniqueCount="74">
  <si>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</si>
  <si>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</si>
  <si>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</si>
  <si>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</si>
  <si>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</si>
  <si>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</si>
  <si>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</si>
  <si>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</si>
  <si>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</si>
  <si>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</si>
  <si>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</si>
  <si>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</si>
  <si>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</si>
  <si>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</si>
  <si>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</si>
  <si>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</si>
  <si>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</si>
  <si>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</si>
  <si>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</si>
  <si>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</si>
  <si>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</si>
  <si>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</si>
  <si>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</si>
  <si>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</si>
  <si>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</si>
  <si>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</si>
  <si>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</si>
  <si>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</si>
  <si>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</si>
  <si>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</si>
  <si>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</si>
  <si>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</si>
  <si>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</si>
  <si>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</si>
  <si>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</si>
  <si>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</si>
  <si>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</si>
  <si>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</si>
  <si>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</si>
  <si>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</si>
  <si>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</si>
  <si>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</si>
  <si>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</si>
  <si>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</si>
  <si>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</si>
  <si>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</si>
  <si>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</si>
  <si>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</si>
  <si>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</si>
  <si>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</si>
  <si>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</si>
  <si>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</si>
  <si>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</si>
  <si>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0201 - Presidencia de la República</t>
  </si>
  <si>
    <t>01 - Ministerio Administrativo de la Presidencia</t>
  </si>
  <si>
    <t>0010 - Consejo Nacional para el Cambio Climático y Mecanismo de Desarrollo Limpio</t>
  </si>
  <si>
    <t>4.3.1</t>
  </si>
  <si>
    <t>24- Acciones para el cambio climático</t>
  </si>
  <si>
    <t>Realizar acciones de dirección y coordinación de iniciativas, capacitaciones, así como asistencias en la formulación y el registro de iniciativas sobre cambio climático.</t>
  </si>
  <si>
    <t>Instituciones públicas, privadas y población en general.</t>
  </si>
  <si>
    <t>6479 - Instituciones publicas y privadas reciben apoyo técnico para iniciativas de mitigación y adaptación al cambio climático</t>
  </si>
  <si>
    <t>Número de iniciativas asistidas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</si>
  <si>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</si>
  <si>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6479 - Instituciones públicas y privadas reciben apoyo técnico para iniciativas de mitigación y adaptación al cambio climático</t>
  </si>
  <si>
    <t>4- Crear un centro de documentación sobre cambio climático y ponerlo a disposición de la población en general.</t>
  </si>
  <si>
    <t>5- Aumentar la sensibilización sobre el cambio climático y fortalecer la estrategia de educación a la ciudadanía en general.</t>
  </si>
  <si>
    <t xml:space="preserve">6- Procurar el cambio de los vehículos institucionales a movilidad sostenible y demas acciones  en funcion con las buenas practicas compatibles con el clima </t>
  </si>
  <si>
    <t>\</t>
  </si>
  <si>
    <t xml:space="preserve">La ejecución física correspondiente al 1er trimestre del 2022 fue superada porque varias iniciativas que en el año anterior se habían rezagado, fueron retomadas por las instituciones que se asisten desde este Consejo. Asimismo el entorno Internacional ha activado la realización de varios proyectos relacionados al cambio climático que han solicitado la participación y actuación de esta isntitución.
</t>
  </si>
  <si>
    <t>En el primer trimestre del 2022 se programó apoyar  10 iniciativas para la  mitigación y adaptación al cambio climático con un presupuesto de RD$27,279,637, Durante la ejecución se alcazaron la realización de 16 asistencias técnicas, para  un logro en la ejecución de las metas de 160%.En cuanto a lo financiero se ejecutaron unos RD$26,442,869.24 lo que representa un 97% en relación a lo programado.</t>
  </si>
  <si>
    <t>3- Implementar el sistema de recopilación de datos relevantes al cambio climático que sean accesibles a las instituciones públicas, privadas y a la población en general.</t>
  </si>
  <si>
    <t>1- Completar la propuesta de la estructura organizativa y su aprobación por el Ministerio de Administración pública, Segun lo establecido en el Decreto No.541-20 que crea el Sistema Nacional de Medición, Reporte y Verificación de Gases de Efecto Invernadero de la República Dominicana (MRV) y la unidad de Registro de Proyectos de Acción Climática.</t>
  </si>
  <si>
    <t>2- Impulsar la conformación de la Red científica en el ámbito climático que reúna los expertos y el estímulo a la investigación</t>
  </si>
  <si>
    <t>Reducir la vulnerabilidad al cambio climático y contribuir a la mitigación de sus causas, mediante las iniciativas de mitigación y adaptación de 25 en el año 2020 a 46 para 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</si>
</sst>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
    <numFmt numFmtId="166" formatCode="[$-10409]#,##0.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name val="Century Gothic"/>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29" xfId="0" applyFont="1" applyFill="1" applyBorder="1" applyAlignment="1">
      <alignment horizontal="center" vertical="center" wrapText="1" readingOrder="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7" xfId="0" applyFont="1" applyBorder="1" applyAlignment="1" applyProtection="1">
      <alignment vertical="top" wrapText="1"/>
      <protection locked="0"/>
    </xf>
    <xf numFmtId="165" fontId="17" fillId="0" borderId="27" xfId="0" applyNumberFormat="1" applyFont="1" applyBorder="1" applyAlignment="1" applyProtection="1">
      <alignment horizontal="center" vertical="center" wrapText="1" readingOrder="1"/>
      <protection locked="0"/>
    </xf>
    <xf numFmtId="166" fontId="17" fillId="0" borderId="27"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0" fillId="0" borderId="0" xfId="0" applyFill="1" applyBorder="1"/>
    <xf numFmtId="0" fontId="23" fillId="0" borderId="0" xfId="0" quotePrefix="1" applyFont="1" applyFill="1" applyBorder="1" applyAlignment="1">
      <alignment vertical="top" wrapText="1" readingOrder="1"/>
    </xf>
    <xf numFmtId="9" fontId="17" fillId="7" borderId="27" xfId="2" applyNumberFormat="1" applyFont="1" applyFill="1" applyBorder="1" applyAlignment="1" applyProtection="1">
      <alignment horizontal="center" vertical="center" wrapText="1" readingOrder="1"/>
      <protection locked="0"/>
    </xf>
    <xf numFmtId="9" fontId="17" fillId="7" borderId="25" xfId="0" applyNumberFormat="1" applyFont="1" applyFill="1" applyBorder="1" applyAlignment="1" applyProtection="1">
      <alignment horizontal="center" vertical="center" wrapText="1" readingOrder="1"/>
      <protection locked="0"/>
    </xf>
    <xf numFmtId="0" fontId="9" fillId="0" borderId="22" xfId="0" applyFont="1" applyBorder="1" applyAlignment="1">
      <alignment vertic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Fill="1" applyAlignment="1" applyProtection="1">
      <alignment horizontal="left" vertical="center" wrapText="1"/>
      <protection locked="0"/>
    </xf>
    <xf numFmtId="0" fontId="22" fillId="0" borderId="18" xfId="0" applyFont="1" applyFill="1" applyBorder="1" applyAlignment="1" applyProtection="1">
      <alignment horizontal="left" vertical="center" wrapText="1"/>
      <protection locked="0"/>
    </xf>
    <xf numFmtId="39" fontId="11" fillId="0" borderId="2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9" fontId="11" fillId="7" borderId="25" xfId="2" applyNumberFormat="1" applyFont="1" applyFill="1" applyBorder="1" applyAlignment="1" applyProtection="1">
      <alignment horizontal="center" vertical="center" wrapText="1" readingOrder="1"/>
    </xf>
    <xf numFmtId="9" fontId="11" fillId="7" borderId="26" xfId="2" applyNumberFormat="1" applyFont="1" applyFill="1" applyBorder="1" applyAlignment="1" applyProtection="1">
      <alignment horizontal="center" vertical="center" wrapText="1" readingOrder="1"/>
    </xf>
    <xf numFmtId="0" fontId="15"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2" xfId="1" applyNumberFormat="1" applyFont="1" applyFill="1" applyBorder="1" applyAlignment="1" applyProtection="1">
      <alignment horizontal="center" vertical="center" wrapText="1" readingOrder="1"/>
      <protection locked="0"/>
    </xf>
    <xf numFmtId="0" fontId="19" fillId="0" borderId="0" xfId="0" applyFont="1" applyFill="1" applyAlignment="1">
      <alignment horizontal="left" vertical="center" wrapText="1"/>
    </xf>
    <xf numFmtId="49" fontId="21" fillId="0" borderId="33" xfId="0" quotePrefix="1" applyNumberFormat="1" applyFont="1" applyBorder="1" applyAlignment="1" applyProtection="1">
      <alignment horizontal="left" vertical="center" wrapText="1"/>
      <protection locked="0"/>
    </xf>
    <xf numFmtId="49" fontId="21" fillId="0" borderId="34" xfId="0" quotePrefix="1" applyNumberFormat="1" applyFont="1" applyBorder="1" applyAlignment="1" applyProtection="1">
      <alignment horizontal="left" vertical="center" wrapText="1"/>
      <protection locked="0"/>
    </xf>
    <xf numFmtId="49" fontId="21" fillId="0" borderId="35" xfId="0" quotePrefix="1" applyNumberFormat="1" applyFont="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2"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17" xfId="0" quotePrefix="1"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4" displayName="Tabla14"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SUM(Tabla14[[#This Row],[Física 
(E)]]/Tabla14[[#This Row],[Física
(C)]])</calculatedColumnFormula>
    </tableColumn>
    <tableColumn id="8" name="Financiero _x000a_(%) _x000a_H=F/D" dataDxfId="0">
      <calculatedColumnFormula>SUM(Tabla14[[#This Row],[Financiera 
 (F)]]/Tabla14[[#This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4"/>
  <sheetViews>
    <sheetView tabSelected="1" topLeftCell="A25" workbookViewId="0">
      <selection activeCell="B18" sqref="B18:J18"/>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44" t="s">
        <v>50</v>
      </c>
      <c r="C1" s="45"/>
      <c r="D1" s="45"/>
      <c r="E1" s="45"/>
      <c r="F1" s="45"/>
      <c r="G1" s="45"/>
      <c r="H1" s="45"/>
      <c r="I1" s="45"/>
      <c r="J1" s="46"/>
      <c r="K1" s="1"/>
    </row>
    <row r="2" spans="1:11" ht="21.75" thickBot="1" x14ac:dyDescent="0.3">
      <c r="A2" s="19"/>
      <c r="B2" s="47" t="s">
        <v>0</v>
      </c>
      <c r="C2" s="48"/>
      <c r="D2" s="47" t="s">
        <v>1</v>
      </c>
      <c r="E2" s="49"/>
      <c r="F2" s="49"/>
      <c r="G2" s="48"/>
      <c r="H2" s="50"/>
      <c r="I2" s="2" t="s">
        <v>2</v>
      </c>
      <c r="J2" s="3" t="s">
        <v>3</v>
      </c>
      <c r="K2" s="1"/>
    </row>
    <row r="3" spans="1:11" ht="21.75" thickBot="1" x14ac:dyDescent="0.3">
      <c r="A3" s="20"/>
      <c r="B3" s="51" t="s">
        <v>4</v>
      </c>
      <c r="C3" s="52"/>
      <c r="D3" s="51"/>
      <c r="E3" s="52"/>
      <c r="F3" s="52"/>
      <c r="G3" s="52"/>
      <c r="H3" s="53"/>
      <c r="I3" s="23"/>
      <c r="J3" s="24"/>
      <c r="K3" s="1"/>
    </row>
    <row r="4" spans="1:11" x14ac:dyDescent="0.25">
      <c r="A4" s="54"/>
      <c r="B4" s="55"/>
      <c r="C4" s="55"/>
      <c r="D4" s="56"/>
      <c r="E4" s="56"/>
      <c r="F4" s="56"/>
      <c r="G4" s="56"/>
      <c r="H4" s="56"/>
      <c r="I4" s="55"/>
      <c r="J4" s="57"/>
      <c r="K4" s="1"/>
    </row>
    <row r="5" spans="1:11" ht="3" customHeight="1" x14ac:dyDescent="0.25">
      <c r="A5" s="38"/>
      <c r="B5" s="39"/>
      <c r="C5" s="39"/>
      <c r="D5" s="39"/>
      <c r="E5" s="39"/>
      <c r="F5" s="39"/>
      <c r="G5" s="39"/>
      <c r="H5" s="39"/>
      <c r="I5" s="39"/>
      <c r="J5" s="40"/>
      <c r="K5" s="1"/>
    </row>
    <row r="6" spans="1:11" ht="15.75" x14ac:dyDescent="0.25">
      <c r="A6" s="34" t="s">
        <v>5</v>
      </c>
      <c r="B6" s="35"/>
      <c r="C6" s="35"/>
      <c r="D6" s="35"/>
      <c r="E6" s="35"/>
      <c r="F6" s="35"/>
      <c r="G6" s="35"/>
      <c r="H6" s="35"/>
      <c r="I6" s="35"/>
      <c r="J6" s="36"/>
      <c r="K6" s="1"/>
    </row>
    <row r="7" spans="1:11" ht="15.75" x14ac:dyDescent="0.25">
      <c r="A7" s="41" t="s">
        <v>6</v>
      </c>
      <c r="B7" s="42"/>
      <c r="C7" s="42"/>
      <c r="D7" s="42"/>
      <c r="E7" s="42"/>
      <c r="F7" s="42"/>
      <c r="G7" s="42"/>
      <c r="H7" s="42"/>
      <c r="I7" s="42"/>
      <c r="J7" s="43"/>
      <c r="K7" s="1"/>
    </row>
    <row r="8" spans="1:11" x14ac:dyDescent="0.25">
      <c r="A8" s="4" t="s">
        <v>7</v>
      </c>
      <c r="B8" s="30" t="s">
        <v>53</v>
      </c>
      <c r="C8" s="31"/>
      <c r="D8" s="31"/>
      <c r="E8" s="31"/>
      <c r="F8" s="31"/>
      <c r="G8" s="31"/>
      <c r="H8" s="31"/>
      <c r="I8" s="31"/>
      <c r="J8" s="32"/>
      <c r="K8" s="1"/>
    </row>
    <row r="9" spans="1:11" ht="15" customHeight="1" x14ac:dyDescent="0.25">
      <c r="A9" s="21" t="s">
        <v>35</v>
      </c>
      <c r="B9" s="30" t="s">
        <v>54</v>
      </c>
      <c r="C9" s="31"/>
      <c r="D9" s="31"/>
      <c r="E9" s="31"/>
      <c r="F9" s="31"/>
      <c r="G9" s="31"/>
      <c r="H9" s="31"/>
      <c r="I9" s="31"/>
      <c r="J9" s="32"/>
      <c r="K9" s="1"/>
    </row>
    <row r="10" spans="1:11" x14ac:dyDescent="0.25">
      <c r="A10" s="21" t="s">
        <v>36</v>
      </c>
      <c r="B10" s="72" t="s">
        <v>55</v>
      </c>
      <c r="C10" s="73"/>
      <c r="D10" s="73"/>
      <c r="E10" s="73"/>
      <c r="F10" s="73"/>
      <c r="G10" s="73"/>
      <c r="H10" s="73"/>
      <c r="I10" s="73"/>
      <c r="J10" s="74"/>
      <c r="K10" s="1"/>
    </row>
    <row r="11" spans="1:11" ht="61.5" customHeight="1" x14ac:dyDescent="0.25">
      <c r="A11" s="29" t="s">
        <v>8</v>
      </c>
      <c r="B11" s="33" t="s">
        <v>51</v>
      </c>
      <c r="C11" s="33"/>
      <c r="D11" s="33"/>
      <c r="E11" s="33"/>
      <c r="F11" s="33"/>
      <c r="G11" s="33"/>
      <c r="H11" s="33"/>
      <c r="I11" s="33"/>
      <c r="J11" s="33"/>
    </row>
    <row r="12" spans="1:11" ht="51.75" customHeight="1" x14ac:dyDescent="0.25">
      <c r="A12" s="29" t="s">
        <v>9</v>
      </c>
      <c r="B12" s="33" t="s">
        <v>52</v>
      </c>
      <c r="C12" s="33"/>
      <c r="D12" s="33"/>
      <c r="E12" s="33"/>
      <c r="F12" s="33"/>
      <c r="G12" s="33"/>
      <c r="H12" s="33"/>
      <c r="I12" s="33"/>
      <c r="J12" s="33"/>
    </row>
    <row r="13" spans="1:11" ht="15.75" x14ac:dyDescent="0.25">
      <c r="A13" s="34" t="s">
        <v>10</v>
      </c>
      <c r="B13" s="35"/>
      <c r="C13" s="35"/>
      <c r="D13" s="35"/>
      <c r="E13" s="35"/>
      <c r="F13" s="35"/>
      <c r="G13" s="35"/>
      <c r="H13" s="35"/>
      <c r="I13" s="35"/>
      <c r="J13" s="36"/>
    </row>
    <row r="14" spans="1:11" ht="27.75" customHeight="1" x14ac:dyDescent="0.25">
      <c r="A14" s="4" t="s">
        <v>11</v>
      </c>
      <c r="B14" s="22">
        <v>4</v>
      </c>
      <c r="C14" s="37" t="str">
        <f>IFERROR(VLOOKUP(B14,'[1]Validacion datos'!A2:B5,2,FALSE),"")</f>
        <v>DESARROLLO SOSTENIBLE</v>
      </c>
      <c r="D14" s="37"/>
      <c r="E14" s="37"/>
      <c r="F14" s="37"/>
      <c r="G14" s="37"/>
      <c r="H14" s="37"/>
      <c r="I14" s="37"/>
      <c r="J14" s="37"/>
    </row>
    <row r="15" spans="1:11" ht="26.25" customHeight="1" x14ac:dyDescent="0.25">
      <c r="A15" s="4" t="s">
        <v>12</v>
      </c>
      <c r="B15" s="7">
        <v>4.3</v>
      </c>
      <c r="C15" s="37" t="str">
        <f>IFERROR(VLOOKUP(B15,'[1]Validacion datos'!A8:B26,2,FALSE),"")</f>
        <v>Adecuada adaptación al cambio climático</v>
      </c>
      <c r="D15" s="37"/>
      <c r="E15" s="37"/>
      <c r="F15" s="37"/>
      <c r="G15" s="37"/>
      <c r="H15" s="37"/>
      <c r="I15" s="37"/>
      <c r="J15" s="37"/>
    </row>
    <row r="16" spans="1:11" ht="39" customHeight="1" x14ac:dyDescent="0.25">
      <c r="A16" s="4" t="s">
        <v>13</v>
      </c>
      <c r="B16" s="8" t="s">
        <v>56</v>
      </c>
      <c r="C16" s="81" t="str">
        <f>IFERROR(VLOOKUP(B16,'[1]Validacion datos'!D8:E64,2,FALSE),"")</f>
        <v>Reducir la vulnerabilidad, avanzar en la adaptación a los efectos del cambio climático y contribuir a la mitigación de sus causas</v>
      </c>
      <c r="D16" s="81"/>
      <c r="E16" s="81"/>
      <c r="F16" s="81"/>
      <c r="G16" s="81"/>
      <c r="H16" s="81"/>
      <c r="I16" s="81"/>
      <c r="J16" s="81"/>
    </row>
    <row r="17" spans="1:11" ht="15.75" x14ac:dyDescent="0.25">
      <c r="A17" s="34" t="s">
        <v>14</v>
      </c>
      <c r="B17" s="35"/>
      <c r="C17" s="35"/>
      <c r="D17" s="35"/>
      <c r="E17" s="35"/>
      <c r="F17" s="35"/>
      <c r="G17" s="35"/>
      <c r="H17" s="35"/>
      <c r="I17" s="35"/>
      <c r="J17" s="36"/>
    </row>
    <row r="18" spans="1:11" ht="29.25" customHeight="1" x14ac:dyDescent="0.25">
      <c r="A18" s="4" t="s">
        <v>15</v>
      </c>
      <c r="B18" s="58" t="s">
        <v>57</v>
      </c>
      <c r="C18" s="58"/>
      <c r="D18" s="58"/>
      <c r="E18" s="58"/>
      <c r="F18" s="58"/>
      <c r="G18" s="58"/>
      <c r="H18" s="58"/>
      <c r="I18" s="58"/>
      <c r="J18" s="59"/>
    </row>
    <row r="19" spans="1:11" ht="33" customHeight="1" x14ac:dyDescent="0.25">
      <c r="A19" s="9" t="s">
        <v>16</v>
      </c>
      <c r="B19" s="58" t="s">
        <v>58</v>
      </c>
      <c r="C19" s="58"/>
      <c r="D19" s="58"/>
      <c r="E19" s="58"/>
      <c r="F19" s="58"/>
      <c r="G19" s="58"/>
      <c r="H19" s="58"/>
      <c r="I19" s="58"/>
      <c r="J19" s="59"/>
    </row>
    <row r="20" spans="1:11" ht="34.5" customHeight="1" x14ac:dyDescent="0.25">
      <c r="A20" s="9" t="s">
        <v>17</v>
      </c>
      <c r="B20" s="58" t="s">
        <v>59</v>
      </c>
      <c r="C20" s="58"/>
      <c r="D20" s="58"/>
      <c r="E20" s="58"/>
      <c r="F20" s="58"/>
      <c r="G20" s="58"/>
      <c r="H20" s="58"/>
      <c r="I20" s="58"/>
      <c r="J20" s="59"/>
    </row>
    <row r="21" spans="1:11" ht="35.25" customHeight="1" x14ac:dyDescent="0.25">
      <c r="A21" s="9" t="s">
        <v>37</v>
      </c>
      <c r="B21" s="60" t="s">
        <v>73</v>
      </c>
      <c r="C21" s="60"/>
      <c r="D21" s="60"/>
      <c r="E21" s="60"/>
      <c r="F21" s="60"/>
      <c r="G21" s="60"/>
      <c r="H21" s="60"/>
      <c r="I21" s="60"/>
      <c r="J21" s="61"/>
      <c r="K21" s="1"/>
    </row>
    <row r="22" spans="1:11" ht="15.75" x14ac:dyDescent="0.25">
      <c r="A22" s="34" t="s">
        <v>18</v>
      </c>
      <c r="B22" s="35"/>
      <c r="C22" s="35"/>
      <c r="D22" s="35"/>
      <c r="E22" s="35"/>
      <c r="F22" s="35"/>
      <c r="G22" s="35"/>
      <c r="H22" s="35"/>
      <c r="I22" s="35"/>
      <c r="J22" s="36"/>
    </row>
    <row r="23" spans="1:11" ht="15.75" x14ac:dyDescent="0.25">
      <c r="A23" s="41" t="s">
        <v>19</v>
      </c>
      <c r="B23" s="42"/>
      <c r="C23" s="42"/>
      <c r="D23" s="42"/>
      <c r="E23" s="42"/>
      <c r="F23" s="42"/>
      <c r="G23" s="42"/>
      <c r="H23" s="42"/>
      <c r="I23" s="42"/>
      <c r="J23" s="43"/>
      <c r="K23" s="1"/>
    </row>
    <row r="24" spans="1:11" ht="15" customHeight="1" x14ac:dyDescent="0.25">
      <c r="A24" s="76" t="s">
        <v>20</v>
      </c>
      <c r="B24" s="77"/>
      <c r="C24" s="78" t="s">
        <v>21</v>
      </c>
      <c r="D24" s="80"/>
      <c r="E24" s="80"/>
      <c r="F24" s="80" t="s">
        <v>22</v>
      </c>
      <c r="G24" s="80"/>
      <c r="H24" s="77"/>
      <c r="I24" s="78" t="s">
        <v>23</v>
      </c>
      <c r="J24" s="79"/>
    </row>
    <row r="25" spans="1:11" x14ac:dyDescent="0.25">
      <c r="A25" s="62">
        <v>118136404</v>
      </c>
      <c r="B25" s="63"/>
      <c r="C25" s="69">
        <v>138136404</v>
      </c>
      <c r="D25" s="70"/>
      <c r="E25" s="63"/>
      <c r="F25" s="69">
        <v>26442869.239999998</v>
      </c>
      <c r="G25" s="70"/>
      <c r="H25" s="63"/>
      <c r="I25" s="64">
        <f>SUM(F25/C25)</f>
        <v>0.19142578259095264</v>
      </c>
      <c r="J25" s="65"/>
    </row>
    <row r="26" spans="1:11" ht="15.75" x14ac:dyDescent="0.25">
      <c r="A26" s="41" t="s">
        <v>24</v>
      </c>
      <c r="B26" s="42"/>
      <c r="C26" s="42"/>
      <c r="D26" s="42"/>
      <c r="E26" s="42"/>
      <c r="F26" s="42"/>
      <c r="G26" s="42"/>
      <c r="H26" s="42"/>
      <c r="I26" s="42"/>
      <c r="J26" s="43"/>
      <c r="K26" s="1"/>
    </row>
    <row r="27" spans="1:11" x14ac:dyDescent="0.25">
      <c r="A27" s="5"/>
      <c r="B27"/>
      <c r="C27" s="66" t="s">
        <v>49</v>
      </c>
      <c r="D27" s="67"/>
      <c r="E27" s="66" t="s">
        <v>47</v>
      </c>
      <c r="F27" s="67"/>
      <c r="G27" s="66" t="s">
        <v>48</v>
      </c>
      <c r="H27" s="66"/>
      <c r="I27" s="66" t="s">
        <v>25</v>
      </c>
      <c r="J27" s="68"/>
    </row>
    <row r="28" spans="1:11" ht="38.25" x14ac:dyDescent="0.25">
      <c r="A28" s="10" t="s">
        <v>26</v>
      </c>
      <c r="B28" s="11" t="s">
        <v>27</v>
      </c>
      <c r="C28" s="11" t="s">
        <v>38</v>
      </c>
      <c r="D28" s="11" t="s">
        <v>39</v>
      </c>
      <c r="E28" s="11" t="s">
        <v>41</v>
      </c>
      <c r="F28" s="11" t="s">
        <v>42</v>
      </c>
      <c r="G28" s="11" t="s">
        <v>43</v>
      </c>
      <c r="H28" s="11" t="s">
        <v>44</v>
      </c>
      <c r="I28" s="11" t="s">
        <v>45</v>
      </c>
      <c r="J28" s="12" t="s">
        <v>46</v>
      </c>
    </row>
    <row r="29" spans="1:11" ht="72" x14ac:dyDescent="0.25">
      <c r="A29" s="13" t="s">
        <v>60</v>
      </c>
      <c r="B29" s="14" t="s">
        <v>61</v>
      </c>
      <c r="C29" s="15">
        <v>46</v>
      </c>
      <c r="D29" s="16">
        <v>65203770</v>
      </c>
      <c r="E29" s="16">
        <v>10</v>
      </c>
      <c r="F29" s="16">
        <v>27279637</v>
      </c>
      <c r="G29" s="16">
        <v>16</v>
      </c>
      <c r="H29" s="16">
        <v>26442869.239999998</v>
      </c>
      <c r="I29" s="27">
        <f>SUM(Tabla14[[#This Row],[Física 
(E)]]/Tabla14[[#This Row],[Física
(C)]])</f>
        <v>1.6</v>
      </c>
      <c r="J29" s="28">
        <f>SUM(Tabla14[[#This Row],[Financiera 
 (F)]]/Tabla14[[#This Row],[Financiera
(D)]])</f>
        <v>0.969326286856383</v>
      </c>
    </row>
    <row r="30" spans="1:11" ht="15.75" x14ac:dyDescent="0.25">
      <c r="A30" s="34" t="s">
        <v>67</v>
      </c>
      <c r="B30" s="35"/>
      <c r="C30" s="35"/>
      <c r="D30" s="35"/>
      <c r="E30" s="35"/>
      <c r="F30" s="35"/>
      <c r="G30" s="35"/>
      <c r="H30" s="35"/>
      <c r="I30" s="35"/>
      <c r="J30" s="36"/>
    </row>
    <row r="31" spans="1:11" ht="15.75" x14ac:dyDescent="0.25">
      <c r="A31" s="41" t="s">
        <v>28</v>
      </c>
      <c r="B31" s="42"/>
      <c r="C31" s="42"/>
      <c r="D31" s="42"/>
      <c r="E31" s="42"/>
      <c r="F31" s="42"/>
      <c r="G31" s="42"/>
      <c r="H31" s="42"/>
      <c r="I31" s="42"/>
      <c r="J31" s="43"/>
      <c r="K31" s="1"/>
    </row>
    <row r="32" spans="1:11" ht="30" customHeight="1" x14ac:dyDescent="0.25">
      <c r="A32" s="17" t="s">
        <v>29</v>
      </c>
      <c r="B32" s="58" t="s">
        <v>63</v>
      </c>
      <c r="C32" s="58"/>
      <c r="D32" s="58"/>
      <c r="E32" s="58"/>
      <c r="F32" s="58"/>
      <c r="G32" s="58"/>
      <c r="H32" s="58"/>
      <c r="I32" s="58"/>
      <c r="J32" s="59"/>
    </row>
    <row r="33" spans="1:45" ht="58.5" customHeight="1" x14ac:dyDescent="0.25">
      <c r="A33" s="17" t="s">
        <v>30</v>
      </c>
      <c r="B33" s="58" t="s">
        <v>62</v>
      </c>
      <c r="C33" s="58"/>
      <c r="D33" s="58"/>
      <c r="E33" s="58"/>
      <c r="F33" s="58"/>
      <c r="G33" s="58"/>
      <c r="H33" s="58"/>
      <c r="I33" s="58"/>
      <c r="J33" s="59"/>
    </row>
    <row r="34" spans="1:45" ht="70.5" customHeight="1" x14ac:dyDescent="0.25">
      <c r="A34" s="17" t="s">
        <v>31</v>
      </c>
      <c r="B34" s="75" t="s">
        <v>69</v>
      </c>
      <c r="C34" s="60"/>
      <c r="D34" s="60"/>
      <c r="E34" s="60"/>
      <c r="F34" s="60"/>
      <c r="G34" s="60"/>
      <c r="H34" s="60"/>
      <c r="I34" s="60"/>
      <c r="J34" s="61"/>
    </row>
    <row r="35" spans="1:45" ht="77.25" customHeight="1" x14ac:dyDescent="0.25">
      <c r="A35" s="17" t="s">
        <v>32</v>
      </c>
      <c r="B35" s="60" t="s">
        <v>68</v>
      </c>
      <c r="C35" s="60"/>
      <c r="D35" s="60"/>
      <c r="E35" s="60"/>
      <c r="F35" s="60"/>
      <c r="G35" s="60"/>
      <c r="H35" s="60"/>
      <c r="I35" s="60"/>
      <c r="J35" s="61"/>
      <c r="M35" s="60"/>
      <c r="N35" s="60"/>
      <c r="O35" s="60"/>
      <c r="P35" s="60"/>
      <c r="Q35" s="60"/>
      <c r="R35" s="60"/>
      <c r="S35" s="60"/>
      <c r="T35" s="60"/>
      <c r="U35" s="61"/>
    </row>
    <row r="36" spans="1:45" ht="15.75" x14ac:dyDescent="0.25">
      <c r="A36" s="34" t="s">
        <v>33</v>
      </c>
      <c r="B36" s="35"/>
      <c r="C36" s="35"/>
      <c r="D36" s="35"/>
      <c r="E36" s="35"/>
      <c r="F36" s="35"/>
      <c r="G36" s="35"/>
      <c r="H36" s="35"/>
      <c r="I36" s="35"/>
      <c r="J36" s="36"/>
    </row>
    <row r="37" spans="1:45" ht="15.75" x14ac:dyDescent="0.25">
      <c r="A37" s="82" t="s">
        <v>34</v>
      </c>
      <c r="B37" s="83"/>
      <c r="C37" s="83"/>
      <c r="D37" s="83"/>
      <c r="E37" s="83"/>
      <c r="F37" s="83"/>
      <c r="G37" s="83"/>
      <c r="H37" s="83"/>
      <c r="I37" s="83"/>
      <c r="J37" s="84"/>
      <c r="K37" s="1"/>
    </row>
    <row r="38" spans="1:45" ht="46.5" customHeight="1" x14ac:dyDescent="0.25">
      <c r="A38" s="85" t="s">
        <v>71</v>
      </c>
      <c r="B38" s="86"/>
      <c r="C38" s="86"/>
      <c r="D38" s="86"/>
      <c r="E38" s="86"/>
      <c r="F38" s="86"/>
      <c r="G38" s="86"/>
      <c r="H38" s="86"/>
      <c r="I38" s="86"/>
      <c r="J38" s="61"/>
    </row>
    <row r="39" spans="1:45" s="25" customFormat="1" ht="27.75" customHeight="1" x14ac:dyDescent="0.25">
      <c r="A39" s="85" t="s">
        <v>72</v>
      </c>
      <c r="B39" s="86"/>
      <c r="C39" s="86"/>
      <c r="D39" s="86"/>
      <c r="E39" s="86"/>
      <c r="F39" s="86"/>
      <c r="G39" s="86"/>
      <c r="H39" s="86"/>
      <c r="I39" s="86"/>
      <c r="J39" s="61"/>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row>
    <row r="40" spans="1:45" s="25" customFormat="1" ht="27.75" customHeight="1" x14ac:dyDescent="0.25">
      <c r="A40" s="85" t="s">
        <v>70</v>
      </c>
      <c r="B40" s="86"/>
      <c r="C40" s="86"/>
      <c r="D40" s="86"/>
      <c r="E40" s="86"/>
      <c r="F40" s="86"/>
      <c r="G40" s="86"/>
      <c r="H40" s="86"/>
      <c r="I40" s="86"/>
      <c r="J40" s="61"/>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row>
    <row r="41" spans="1:45" s="25" customFormat="1" ht="27.75" customHeight="1" x14ac:dyDescent="0.25">
      <c r="A41" s="85" t="s">
        <v>64</v>
      </c>
      <c r="B41" s="86"/>
      <c r="C41" s="86"/>
      <c r="D41" s="86"/>
      <c r="E41" s="86"/>
      <c r="F41" s="86"/>
      <c r="G41" s="86"/>
      <c r="H41" s="86"/>
      <c r="I41" s="86"/>
      <c r="J41" s="61"/>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row>
    <row r="42" spans="1:45" s="25" customFormat="1" ht="27.75" customHeight="1" x14ac:dyDescent="0.25">
      <c r="A42" s="85" t="s">
        <v>65</v>
      </c>
      <c r="B42" s="86"/>
      <c r="C42" s="86"/>
      <c r="D42" s="86"/>
      <c r="E42" s="86"/>
      <c r="F42" s="86"/>
      <c r="G42" s="86"/>
      <c r="H42" s="86"/>
      <c r="I42" s="86"/>
      <c r="J42" s="61"/>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row>
    <row r="43" spans="1:45" s="25" customFormat="1" ht="27.75" customHeight="1" x14ac:dyDescent="0.25">
      <c r="A43" s="85" t="s">
        <v>66</v>
      </c>
      <c r="B43" s="86"/>
      <c r="C43" s="86"/>
      <c r="D43" s="86"/>
      <c r="E43" s="86"/>
      <c r="F43" s="86"/>
      <c r="G43" s="86"/>
      <c r="H43" s="86"/>
      <c r="I43" s="86"/>
      <c r="J43" s="61"/>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row>
    <row r="44" spans="1:45" ht="30.75" customHeight="1" x14ac:dyDescent="0.25">
      <c r="A44" s="71" t="s">
        <v>40</v>
      </c>
      <c r="B44" s="71"/>
      <c r="C44" s="71"/>
      <c r="D44" s="71"/>
      <c r="E44" s="71"/>
      <c r="F44" s="71"/>
      <c r="G44" s="71"/>
      <c r="H44" s="71"/>
      <c r="I44" s="71"/>
      <c r="J44" s="71"/>
    </row>
  </sheetData>
  <mergeCells count="54">
    <mergeCell ref="A42:J42"/>
    <mergeCell ref="A43:J43"/>
    <mergeCell ref="A44:J44"/>
    <mergeCell ref="A36:J36"/>
    <mergeCell ref="A37:J37"/>
    <mergeCell ref="A38:J38"/>
    <mergeCell ref="A39:J39"/>
    <mergeCell ref="A40:J40"/>
    <mergeCell ref="A41:J41"/>
    <mergeCell ref="M35:U35"/>
    <mergeCell ref="A26:J26"/>
    <mergeCell ref="C27:D27"/>
    <mergeCell ref="E27:F27"/>
    <mergeCell ref="G27:H27"/>
    <mergeCell ref="I27:J27"/>
    <mergeCell ref="A30:J30"/>
    <mergeCell ref="A31:J31"/>
    <mergeCell ref="B32:J32"/>
    <mergeCell ref="B33:J33"/>
    <mergeCell ref="B34:J34"/>
    <mergeCell ref="B35:J3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2:J32"/>
    <dataValidation allowBlank="1" showInputMessage="1" showErrorMessage="1" prompt="¿En qué consiste el producto? su objetivo" sqref="B33:J33"/>
    <dataValidation allowBlank="1" showInputMessage="1" showErrorMessage="1" prompt="1. Describir lo plasmado en el presupuesto_x000a_2. Describir lo alcanzado en términos financieros y de producción " sqref="B34:J34"/>
    <dataValidation allowBlank="1" showInputMessage="1" showErrorMessage="1" prompt="De existir desvío, explicar razones." sqref="M35:U35"/>
    <dataValidation allowBlank="1" showInputMessage="1" showErrorMessage="1" prompt="Oportunidades de mejora identificadas" sqref="A38:A43 B38:J38 B40:J43"/>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29"/>
    <dataValidation allowBlank="1" showInputMessage="1" showErrorMessage="1" prompt="Nombre del indicador" sqref="B28:B29"/>
    <dataValidation allowBlank="1" showInputMessage="1" showErrorMessage="1" prompt="Meta anual del indicador" sqref="E28 C28:C29"/>
    <dataValidation allowBlank="1" showInputMessage="1" showErrorMessage="1" prompt="Monto presupuestado para el producto" sqref="E29:H29 F28 D28:D29"/>
    <dataValidation allowBlank="1" showInputMessage="1" showErrorMessage="1" prompt="Meta alcanzada en el trimestre" sqref="G28"/>
    <dataValidation allowBlank="1" showInputMessage="1" showErrorMessage="1" prompt="Monto ejecutado en el trimestre" sqref="H28"/>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T1-2022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María Pineda</cp:lastModifiedBy>
  <cp:lastPrinted>2022-05-19T15:17:45Z</cp:lastPrinted>
  <dcterms:created xsi:type="dcterms:W3CDTF">2021-03-22T15:50:10Z</dcterms:created>
  <dcterms:modified xsi:type="dcterms:W3CDTF">2022-09-09T16:57:36Z</dcterms:modified>
</cp:coreProperties>
</file>