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62\Planificación\PEI 2021-2024\POA\2023\Ejecucion fisica-financiera 2023\"/>
    </mc:Choice>
  </mc:AlternateContent>
  <xr:revisionPtr revIDLastSave="0" documentId="13_ncr:1_{C3A43837-E0E9-44B7-8356-C05EC5D1608A}" xr6:coauthVersionLast="47" xr6:coauthVersionMax="47" xr10:uidLastSave="{00000000-0000-0000-0000-000000000000}"/>
  <bookViews>
    <workbookView xWindow="-120" yWindow="-120" windowWidth="29040" windowHeight="15720" activeTab="1" xr2:uid="{EA61150B-A58E-420D-ADCA-EB7DE6F6B964}"/>
  </bookViews>
  <sheets>
    <sheet name="T1-2023" sheetId="1" r:id="rId1"/>
    <sheet name="T2-2023"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2" l="1"/>
  <c r="I29" i="2"/>
  <c r="I25" i="2"/>
  <c r="C16" i="2"/>
  <c r="C15" i="2"/>
  <c r="C14" i="2"/>
  <c r="J29" i="1"/>
  <c r="I29" i="1"/>
  <c r="I25" i="1"/>
  <c r="C16" i="1"/>
  <c r="C15" i="1"/>
  <c r="C14" i="1"/>
</calcChain>
</file>

<file path=xl/sharedStrings.xml><?xml version="1.0" encoding="utf-8"?>
<sst xmlns="http://schemas.openxmlformats.org/spreadsheetml/2006/main" count="144" uniqueCount="77">
  <si>
    <t>Informe de Evaluación Trimestral de las Metas Físicas-Financieras</t>
  </si>
  <si>
    <t>Código</t>
  </si>
  <si>
    <t>Documento Relacionado</t>
  </si>
  <si>
    <t>Fecha Versión</t>
  </si>
  <si>
    <t>Versión</t>
  </si>
  <si>
    <t>DEC-FOR013</t>
  </si>
  <si>
    <t>I -Información Instituciónal</t>
  </si>
  <si>
    <t>I.I - Completar los datos requeridos sobre la institución</t>
  </si>
  <si>
    <t>Capítulo</t>
  </si>
  <si>
    <t>0201 - Presidencia de la República</t>
  </si>
  <si>
    <t>Subcapítulo</t>
  </si>
  <si>
    <t>01 - Ministerio Administrativo de la Presidencia</t>
  </si>
  <si>
    <t>Unidad Ejecutora</t>
  </si>
  <si>
    <t>0010 - Consejo Nacional para el Cambio Climático y Mecanismo de Desarrollo Limpio</t>
  </si>
  <si>
    <t>Misión</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</si>
  <si>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</si>
  <si>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Visión</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</si>
  <si>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</si>
  <si>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II. Contribución a la Estrategia Nacional de Desarrollo</t>
  </si>
  <si>
    <t>Eje estratégico:</t>
  </si>
  <si>
    <t>Objetivo general:</t>
  </si>
  <si>
    <t>Objetivo(s) específico(s):</t>
  </si>
  <si>
    <t>4.3.1</t>
  </si>
  <si>
    <t>III. Información del Programa</t>
  </si>
  <si>
    <t>Nombre:</t>
  </si>
  <si>
    <t>24- Acciones para el cambio climático</t>
  </si>
  <si>
    <t>Descripción:</t>
  </si>
  <si>
    <t>Realizar acciones de dirección y coordinación de iniciativas, capacitaciones, así como asistencias en la formulación y el registro de iniciativas sobre cambio climático.</t>
  </si>
  <si>
    <r>
      <t>Beneficiarios:</t>
    </r>
    <r>
      <rPr>
        <sz val="12"/>
        <color rgb="FF000000"/>
        <rFont val="Century Gothic"/>
        <family val="2"/>
      </rPr>
      <t xml:space="preserve"> </t>
    </r>
  </si>
  <si>
    <t>Instituciones públicas, privadas y población en general.</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</si>
  <si>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</si>
  <si>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</si>
  <si>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</si>
  <si>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</si>
  <si>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</si>
  <si>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</si>
  <si>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</si>
  <si>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</si>
  <si>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</si>
  <si>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</si>
  <si>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</si>
  <si>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</si>
  <si>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</si>
  <si>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</si>
  <si>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</si>
  <si>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</si>
  <si>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</si>
  <si>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</si>
  <si>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</si>
  <si>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</si>
  <si>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</si>
  <si>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</si>
  <si>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6479 - Instituciones publicas y privadas reciben apoyo técnico para iniciativas de mitigación y adaptación al cambio climático</t>
  </si>
  <si>
    <t>Número de iniciativas asistidas</t>
  </si>
  <si>
    <t>\</t>
  </si>
  <si>
    <t>V.I - Información de Logros y Desviaciones por Producto</t>
  </si>
  <si>
    <t xml:space="preserve">Producto: </t>
  </si>
  <si>
    <t>6479 - Instituciones públicas y privadas reciben apoyo técnico para iniciativas de mitigación y adaptación al cambio climático</t>
  </si>
  <si>
    <t xml:space="preserve">Descripción del producto: </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</si>
  <si>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</si>
  <si>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</si>
  <si>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</si>
  <si>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</si>
  <si>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</si>
  <si>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</si>
  <si>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Reducir la vulnerabilidad al cambio climático y contribuir a la mitigación de sus causas, mediante las iniciativas de mitigación y adaptación de 25 en el año 2020 a 46 para el año 2023.</t>
  </si>
  <si>
    <t>El producto y su ejecución presenta un 90% de alcance a la meta, esta variación en la ejecución física es consecuencia de la movilización de recursos humanos en el final del último trimestre del 2022 e inicio del primer trimestre del 2023 de varias de las unidades técnicas y de apoyo que no permitieron concretar las metas pautadas. Estos recursos humanos que fueron desvinculados por renuncia y desahucio, a su vez, no fueron reemplazados en el plazo del primer trimestre del 2023, por lo que algunas metas fueron reprogramadas. Este mismo desvío lo podemos observar en la ejecución financiera que alcanza el 88% de ejecución aproximada por el excedente del presupuesto programado para el pago de recursos humanos.</t>
  </si>
  <si>
    <t xml:space="preserve">En el trimestre se programó apoyar  10 iniciativas para la  mitigación y adaptación al cambio climático con un presupuesto de RD$26,098,462.5 En ese sentido, se alcazaron la realización de  las 9 asistencias técnicas programadas, para  un logro del 90% de la meta.En cuanto a lo financiero se ejecutaron unos RD$ 22,926,734.02 lo que representa un 116% en relación a lo programado. 
</t>
  </si>
  <si>
    <t>4- Continuar con la sensibilización sobre el cambio climático y fortalecer la estrategia de educación a la ciudadanía en general.</t>
  </si>
  <si>
    <t>1- Desarrollar la actualización de la  propuesta de la estructura organizativa y su aprobación por el Ministerio de Administración pública, Según lo establecido en el Decreto No.541-20 que crea el Sistema Nacional de Medición, Reporte y Verificación de Gases de Efecto Invernadero de la República Dominicana (MRV) y la unidad de Registro de Proyectos de Acción Climática.</t>
  </si>
  <si>
    <t xml:space="preserve">2 - Seguir impulsando  el cambio de los vehículos institucionales a movilidad sostenible y demas acciones  en funcion con las buenas practicas compatibles con el clima </t>
  </si>
  <si>
    <t>3- Impulsar el desarrollo del sistema de Información donde se recopile los datos relevantes al cambio climático para que sean accesibles a las instituciones públicas, privadas y a la población en general.</t>
  </si>
  <si>
    <t>Programación Trimestral
T2-2023</t>
  </si>
  <si>
    <t>El producto y su ejecución en este trimestre presenta un alcance de del 108%, superando la meta física proyectada. Esta variación en la ejecución física se lograron gracias a la contratación de los Recursos Humanos en las plazas vacantes, además de que algunas iniciativas se apoyaron por prioridades definidas por la Presidencia y la alineación con las agendas de los miembros que componen el Consejo Nacional de Cambio Climático.</t>
  </si>
  <si>
    <t xml:space="preserve">En el trimestre se programó apoyar  12 iniciativas para la  mitigación y adaptación al cambio climático con un presupuesto de RD$26,098,462.5. En ese sentido, se superaron la realización de  las 13 asistencias técnicas programadas, para  un logro del 108% de la meta.En cuanto a lo financiero se ejecutaron unos RD$ 29,665,663.68 lo que representa un 114% en relación a lo programado. 
</t>
  </si>
  <si>
    <t>1- Continuar el seguimiento a la propuesta de la actualización de la estructura organizativa sometida ante el Ministerio de Administración pública, Según lo establecido en el Decreto No.541-20 que crea el Sistema Nacional de Medición, Reporte y Verificación de Gases de Efecto Invernadero de la República Dominicana (MRV) y la unidad de Registro de Proyectos de Acción Climática.</t>
  </si>
  <si>
    <t>3- Impulsar el desarrollo del sistema de Información geográfico donde se recopile los datos relevantes al cambio climático para que sean accesibles a las instituciones públicas, privadas y a la población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</si>
</sst>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
    <numFmt numFmtId="166" formatCode="[$-10409]#,##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sz val="11"/>
      <name val="Calibri"/>
      <family val="2"/>
      <scheme val="minor"/>
    </font>
    <font>
      <b/>
      <sz val="11"/>
      <color theme="0"/>
      <name val="Century Gothic"/>
      <family val="2"/>
    </font>
    <font>
      <sz val="11"/>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9" fillId="0" borderId="25" xfId="0" applyFont="1" applyBorder="1" applyAlignment="1">
      <alignment vertical="center"/>
    </xf>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8" fillId="9" borderId="33" xfId="0" applyFont="1" applyFill="1" applyBorder="1" applyAlignment="1">
      <alignment horizontal="center" vertical="center" wrapText="1" readingOrder="1"/>
    </xf>
    <xf numFmtId="0" fontId="18" fillId="9" borderId="34" xfId="0" applyFont="1" applyFill="1" applyBorder="1" applyAlignment="1">
      <alignment horizontal="center" vertical="center" wrapText="1" readingOrder="1"/>
    </xf>
    <xf numFmtId="0" fontId="18" fillId="9" borderId="35" xfId="0" applyFont="1" applyFill="1" applyBorder="1" applyAlignment="1">
      <alignment horizontal="center" vertical="center" wrapText="1" readingOrder="1"/>
    </xf>
    <xf numFmtId="0" fontId="19" fillId="0" borderId="27" xfId="0" applyFont="1" applyBorder="1" applyAlignment="1" applyProtection="1">
      <alignment vertical="top" wrapText="1"/>
      <protection locked="0"/>
    </xf>
    <xf numFmtId="0" fontId="19" fillId="0" borderId="31" xfId="0" applyFont="1" applyBorder="1" applyAlignment="1" applyProtection="1">
      <alignment vertical="top" wrapText="1"/>
      <protection locked="0"/>
    </xf>
    <xf numFmtId="165" fontId="19" fillId="0" borderId="31" xfId="0" applyNumberFormat="1" applyFont="1" applyBorder="1" applyAlignment="1" applyProtection="1">
      <alignment horizontal="center" vertical="center" wrapText="1" readingOrder="1"/>
      <protection locked="0"/>
    </xf>
    <xf numFmtId="166" fontId="19" fillId="0" borderId="31" xfId="0" applyNumberFormat="1" applyFont="1" applyBorder="1" applyAlignment="1" applyProtection="1">
      <alignment horizontal="center" vertical="center" wrapText="1" readingOrder="1"/>
      <protection locked="0"/>
    </xf>
    <xf numFmtId="9" fontId="19" fillId="8" borderId="31" xfId="2" applyFont="1" applyFill="1" applyBorder="1" applyAlignment="1" applyProtection="1">
      <alignment horizontal="center" vertical="center" wrapText="1" readingOrder="1"/>
      <protection locked="0"/>
    </xf>
    <xf numFmtId="9" fontId="19" fillId="8" borderId="28"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3" fillId="0" borderId="0" xfId="0" quotePrefix="1" applyFont="1" applyAlignment="1">
      <alignment vertical="top" wrapText="1" readingOrder="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4" fillId="7" borderId="25" xfId="0" applyFont="1" applyFill="1" applyBorder="1" applyAlignment="1">
      <alignment horizontal="center" vertical="center" wrapText="1"/>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49" fontId="10" fillId="0" borderId="22" xfId="0" quotePrefix="1" applyNumberFormat="1" applyFont="1" applyBorder="1" applyAlignment="1" applyProtection="1">
      <alignment horizontal="left" vertical="center" wrapText="1"/>
      <protection locked="0"/>
    </xf>
    <xf numFmtId="49" fontId="10" fillId="0" borderId="23" xfId="0" quotePrefix="1" applyNumberFormat="1" applyFont="1" applyBorder="1" applyAlignment="1" applyProtection="1">
      <alignment horizontal="left" vertical="center" wrapText="1"/>
      <protection locked="0"/>
    </xf>
    <xf numFmtId="49" fontId="10" fillId="0" borderId="24" xfId="0" quotePrefix="1" applyNumberFormat="1"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3" fillId="7" borderId="25" xfId="0" applyFont="1" applyFill="1" applyBorder="1" applyAlignment="1">
      <alignment horizontal="center" vertical="center" wrapText="1"/>
    </xf>
    <xf numFmtId="39" fontId="12" fillId="0" borderId="26" xfId="1" applyNumberFormat="1" applyFont="1" applyFill="1" applyBorder="1" applyAlignment="1" applyProtection="1">
      <alignment horizontal="center" vertical="center" wrapText="1" readingOrder="1"/>
      <protection locked="0"/>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9" fontId="12" fillId="8" borderId="28" xfId="2" applyFont="1" applyFill="1" applyBorder="1" applyAlignment="1" applyProtection="1">
      <alignment horizontal="center" vertical="center" wrapText="1" readingOrder="1"/>
    </xf>
    <xf numFmtId="9" fontId="12" fillId="8" borderId="30" xfId="2" applyFont="1" applyFill="1" applyBorder="1" applyAlignment="1" applyProtection="1">
      <alignment horizontal="center" vertical="center" wrapText="1" readingOrder="1"/>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6" fillId="7" borderId="26"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0" fontId="16" fillId="7" borderId="28" xfId="0" applyFont="1" applyFill="1" applyBorder="1" applyAlignment="1">
      <alignment horizontal="center" vertical="center" wrapText="1" readingOrder="1"/>
    </xf>
    <xf numFmtId="0" fontId="16" fillId="7" borderId="29" xfId="0" applyFont="1" applyFill="1" applyBorder="1" applyAlignment="1">
      <alignment horizontal="center" vertical="center" wrapText="1" readingOrder="1"/>
    </xf>
    <xf numFmtId="0" fontId="16" fillId="7"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2" fillId="7" borderId="31" xfId="0" applyFont="1" applyFill="1" applyBorder="1" applyAlignment="1">
      <alignment vertical="top" wrapText="1"/>
    </xf>
    <xf numFmtId="0" fontId="12" fillId="7" borderId="32" xfId="0" applyFont="1" applyFill="1" applyBorder="1" applyAlignment="1">
      <alignment vertical="top" wrapText="1"/>
    </xf>
    <xf numFmtId="0" fontId="20" fillId="0" borderId="0" xfId="0"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1" fillId="0" borderId="17" xfId="0" quotePrefix="1" applyFont="1" applyBorder="1" applyAlignment="1" applyProtection="1">
      <alignment horizontal="left" vertical="center" wrapText="1"/>
      <protection locked="0"/>
    </xf>
    <xf numFmtId="0" fontId="24" fillId="0" borderId="0" xfId="0" applyFont="1" applyAlignment="1">
      <alignment horizontal="left" vertical="center" wrapText="1"/>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F8A5E46-B936-44C1-8B0E-25EE35CE2C0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7353B197-2078-423F-8827-4A2405A63AC2}"/>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CCD02020-4474-43FA-BC05-43FC145E5E34}"/>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6AB799-5573-4EEB-8A9B-9899AA9C059A}" name="Tabla14567" displayName="Tabla14567" ref="A28:J29" totalsRowShown="0" headerRowDxfId="29" dataDxfId="27" headerRowBorderDxfId="28" tableBorderDxfId="26" totalsRowBorderDxfId="25">
  <tableColumns count="10">
    <tableColumn id="1" xr3:uid="{FA5E6225-E45F-4F64-9310-04609F0BFD68}" name="Producto" dataDxfId="24"/>
    <tableColumn id="2" xr3:uid="{76017112-069A-4A81-AA53-2D3F5F1FE10B}" name="Indicador" dataDxfId="23"/>
    <tableColumn id="3" xr3:uid="{31CF8EE5-BBD4-4FC4-9DD4-33153795E892}" name="Física_x000a_(A)" dataDxfId="22"/>
    <tableColumn id="4" xr3:uid="{528FED5F-A199-4631-B729-D27469ED569E}" name="Financiera_x000a_(B)" dataDxfId="21"/>
    <tableColumn id="9" xr3:uid="{ACD2C8D8-188D-4080-91EC-DB359786F64A}" name="Física_x000a_(C)" dataDxfId="20"/>
    <tableColumn id="10" xr3:uid="{3EABFD37-D87A-4CE5-A443-8EA621F947E4}" name="Financiera_x000a_(D)" dataDxfId="19"/>
    <tableColumn id="5" xr3:uid="{5B656C37-2F2C-478B-89B0-C0CE6E63FF3D}" name="Física _x000a_(E)" dataDxfId="18"/>
    <tableColumn id="6" xr3:uid="{BDB37E9E-D1EB-4517-A20D-31BF8C288F87}" name="Financiera _x000a_ (F)" dataDxfId="17"/>
    <tableColumn id="7" xr3:uid="{219782DD-DFDD-48D2-88B6-9988BF3791D5}" name="Física _x000a_(%)_x000a_ G=E/C" dataDxfId="16">
      <calculatedColumnFormula>SUM(Tabla14567[[#This Row],[Física 
(E)]]/Tabla14567[[#This Row],[Física
(C)]])</calculatedColumnFormula>
    </tableColumn>
    <tableColumn id="8" xr3:uid="{B16F2DBE-6C97-46F5-814A-E61D3991300E}" name="Financiero _x000a_(%) _x000a_H=F/D" dataDxfId="15">
      <calculatedColumnFormula>SUM(Tabla14567[[#This Row],[Financiera 
 (F)]]/Tabla14567[[#This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7D5C14-A321-48FF-B42C-AF6528BDDE83}" name="Tabla145673" displayName="Tabla145673" ref="A28:J29" totalsRowShown="0" headerRowDxfId="14" dataDxfId="13" headerRowBorderDxfId="11" tableBorderDxfId="12" totalsRowBorderDxfId="10">
  <tableColumns count="10">
    <tableColumn id="1" xr3:uid="{0E16039B-F2FE-487D-9F3E-94876F3AA528}" name="Producto" dataDxfId="9"/>
    <tableColumn id="2" xr3:uid="{41E9D972-4FAE-4F57-880D-830D7CD31060}" name="Indicador" dataDxfId="8"/>
    <tableColumn id="3" xr3:uid="{3FA13CCD-10EC-4853-822E-3DF4CB649B5E}" name="Física_x000a_(A)" dataDxfId="7"/>
    <tableColumn id="4" xr3:uid="{B36542E1-4830-40CB-94EC-5D94537017E7}" name="Financiera_x000a_(B)" dataDxfId="6"/>
    <tableColumn id="9" xr3:uid="{3EDB4364-C313-4E94-943C-14EC899E404C}" name="Física_x000a_(C)" dataDxfId="5"/>
    <tableColumn id="10" xr3:uid="{CC1180BA-1927-4ADB-82F4-6EDF3F963CA2}" name="Financiera_x000a_(D)" dataDxfId="4"/>
    <tableColumn id="5" xr3:uid="{5AB679C7-121D-498A-B710-CB8651DD2BF0}" name="Física _x000a_(E)" dataDxfId="3"/>
    <tableColumn id="6" xr3:uid="{DCA84170-9AD7-466E-AEF8-6A19BBAFD632}" name="Financiera _x000a_ (F)" dataDxfId="2"/>
    <tableColumn id="7" xr3:uid="{17CB17F3-E25A-47E2-878F-0DFA481F4E8F}" name="Física _x000a_(%)_x000a_ G=E/C" dataDxfId="1">
      <calculatedColumnFormula>Tabla145673[[#This Row],[Física 
(E)]]/Tabla145673[[#This Row],[Física
(C)]]</calculatedColumnFormula>
    </tableColumn>
    <tableColumn id="8" xr3:uid="{A258E5B1-7F9F-4FE5-A705-6E8BC41B715B}" name="Financiero _x000a_(%) _x000a_H=F/D" dataDxfId="0">
      <calculatedColumnFormula>Tabla145673[[#This Row],[Financiera 
 (F)]]/Tabla145673[[#This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F3DDD-EF0B-44F7-837D-D395F39C35BE}">
  <dimension ref="A1:AS43"/>
  <sheetViews>
    <sheetView topLeftCell="A24" workbookViewId="0">
      <selection activeCell="B12" sqref="B12:J12"/>
    </sheetView>
  </sheetViews>
  <sheetFormatPr baseColWidth="10" defaultColWidth="11.42578125" defaultRowHeight="15" x14ac:dyDescent="0.25"/>
  <cols>
    <col min="1" max="1" width="23" style="12" customWidth="1"/>
    <col min="2" max="10" width="12.7109375" style="12" customWidth="1"/>
    <col min="11" max="11" width="27.7109375" style="12" customWidth="1"/>
  </cols>
  <sheetData>
    <row r="1" spans="1:11" ht="21.75" thickBot="1" x14ac:dyDescent="0.3">
      <c r="A1" s="1"/>
      <c r="B1" s="36" t="s">
        <v>0</v>
      </c>
      <c r="C1" s="37"/>
      <c r="D1" s="37"/>
      <c r="E1" s="37"/>
      <c r="F1" s="37"/>
      <c r="G1" s="37"/>
      <c r="H1" s="37"/>
      <c r="I1" s="37"/>
      <c r="J1" s="38"/>
      <c r="K1" s="2"/>
    </row>
    <row r="2" spans="1:11" ht="21.75" thickBot="1" x14ac:dyDescent="0.3">
      <c r="A2" s="3"/>
      <c r="B2" s="39" t="s">
        <v>1</v>
      </c>
      <c r="C2" s="40"/>
      <c r="D2" s="39" t="s">
        <v>2</v>
      </c>
      <c r="E2" s="40"/>
      <c r="F2" s="40"/>
      <c r="G2" s="40"/>
      <c r="H2" s="41"/>
      <c r="I2" s="4" t="s">
        <v>3</v>
      </c>
      <c r="J2" s="5" t="s">
        <v>4</v>
      </c>
      <c r="K2" s="2"/>
    </row>
    <row r="3" spans="1:11" ht="21.75" thickBot="1" x14ac:dyDescent="0.3">
      <c r="A3" s="6"/>
      <c r="B3" s="42" t="s">
        <v>5</v>
      </c>
      <c r="C3" s="43"/>
      <c r="D3" s="42"/>
      <c r="E3" s="43"/>
      <c r="F3" s="43"/>
      <c r="G3" s="43"/>
      <c r="H3" s="44"/>
      <c r="I3" s="7"/>
      <c r="J3" s="8"/>
      <c r="K3" s="2"/>
    </row>
    <row r="4" spans="1:11" x14ac:dyDescent="0.25">
      <c r="A4" s="32"/>
      <c r="B4" s="33"/>
      <c r="C4" s="33"/>
      <c r="D4" s="34"/>
      <c r="E4" s="34"/>
      <c r="F4" s="34"/>
      <c r="G4" s="34"/>
      <c r="H4" s="34"/>
      <c r="I4" s="33"/>
      <c r="J4" s="35"/>
      <c r="K4" s="2"/>
    </row>
    <row r="5" spans="1:11" ht="3" customHeight="1" x14ac:dyDescent="0.25">
      <c r="A5" s="46"/>
      <c r="B5" s="47"/>
      <c r="C5" s="47"/>
      <c r="D5" s="47"/>
      <c r="E5" s="47"/>
      <c r="F5" s="47"/>
      <c r="G5" s="47"/>
      <c r="H5" s="47"/>
      <c r="I5" s="47"/>
      <c r="J5" s="48"/>
      <c r="K5" s="2"/>
    </row>
    <row r="6" spans="1:11" ht="15.75" x14ac:dyDescent="0.25">
      <c r="A6" s="49" t="s">
        <v>6</v>
      </c>
      <c r="B6" s="50"/>
      <c r="C6" s="50"/>
      <c r="D6" s="50"/>
      <c r="E6" s="50"/>
      <c r="F6" s="50"/>
      <c r="G6" s="50"/>
      <c r="H6" s="50"/>
      <c r="I6" s="50"/>
      <c r="J6" s="51"/>
      <c r="K6" s="2"/>
    </row>
    <row r="7" spans="1:11" ht="15.75" x14ac:dyDescent="0.25">
      <c r="A7" s="52" t="s">
        <v>7</v>
      </c>
      <c r="B7" s="53"/>
      <c r="C7" s="53"/>
      <c r="D7" s="53"/>
      <c r="E7" s="53"/>
      <c r="F7" s="53"/>
      <c r="G7" s="53"/>
      <c r="H7" s="53"/>
      <c r="I7" s="53"/>
      <c r="J7" s="54"/>
      <c r="K7" s="2"/>
    </row>
    <row r="8" spans="1:11" x14ac:dyDescent="0.25">
      <c r="A8" s="9" t="s">
        <v>8</v>
      </c>
      <c r="B8" s="55" t="s">
        <v>9</v>
      </c>
      <c r="C8" s="56"/>
      <c r="D8" s="56"/>
      <c r="E8" s="56"/>
      <c r="F8" s="56"/>
      <c r="G8" s="56"/>
      <c r="H8" s="56"/>
      <c r="I8" s="56"/>
      <c r="J8" s="57"/>
      <c r="K8" s="2"/>
    </row>
    <row r="9" spans="1:11" ht="15" customHeight="1" x14ac:dyDescent="0.25">
      <c r="A9" s="10" t="s">
        <v>10</v>
      </c>
      <c r="B9" s="55" t="s">
        <v>11</v>
      </c>
      <c r="C9" s="56"/>
      <c r="D9" s="56"/>
      <c r="E9" s="56"/>
      <c r="F9" s="56"/>
      <c r="G9" s="56"/>
      <c r="H9" s="56"/>
      <c r="I9" s="56"/>
      <c r="J9" s="57"/>
      <c r="K9" s="2"/>
    </row>
    <row r="10" spans="1:11" x14ac:dyDescent="0.25">
      <c r="A10" s="10" t="s">
        <v>12</v>
      </c>
      <c r="B10" s="58" t="s">
        <v>13</v>
      </c>
      <c r="C10" s="59"/>
      <c r="D10" s="59"/>
      <c r="E10" s="59"/>
      <c r="F10" s="59"/>
      <c r="G10" s="59"/>
      <c r="H10" s="59"/>
      <c r="I10" s="59"/>
      <c r="J10" s="60"/>
      <c r="K10" s="2"/>
    </row>
    <row r="11" spans="1:11" ht="61.5" customHeight="1" x14ac:dyDescent="0.25">
      <c r="A11" s="11" t="s">
        <v>14</v>
      </c>
      <c r="B11" s="61" t="s">
        <v>15</v>
      </c>
      <c r="C11" s="61"/>
      <c r="D11" s="61"/>
      <c r="E11" s="61"/>
      <c r="F11" s="61"/>
      <c r="G11" s="61"/>
      <c r="H11" s="61"/>
      <c r="I11" s="61"/>
      <c r="J11" s="61"/>
    </row>
    <row r="12" spans="1:11" ht="51.75" customHeight="1" x14ac:dyDescent="0.25">
      <c r="A12" s="11" t="s">
        <v>16</v>
      </c>
      <c r="B12" s="61" t="s">
        <v>17</v>
      </c>
      <c r="C12" s="61"/>
      <c r="D12" s="61"/>
      <c r="E12" s="61"/>
      <c r="F12" s="61"/>
      <c r="G12" s="61"/>
      <c r="H12" s="61"/>
      <c r="I12" s="61"/>
      <c r="J12" s="61"/>
    </row>
    <row r="13" spans="1:11" ht="15.75" x14ac:dyDescent="0.25">
      <c r="A13" s="49" t="s">
        <v>18</v>
      </c>
      <c r="B13" s="50"/>
      <c r="C13" s="50"/>
      <c r="D13" s="50"/>
      <c r="E13" s="50"/>
      <c r="F13" s="50"/>
      <c r="G13" s="50"/>
      <c r="H13" s="50"/>
      <c r="I13" s="50"/>
      <c r="J13" s="51"/>
    </row>
    <row r="14" spans="1:11" ht="27.75" customHeight="1" x14ac:dyDescent="0.25">
      <c r="A14" s="9" t="s">
        <v>19</v>
      </c>
      <c r="B14" s="13">
        <v>4</v>
      </c>
      <c r="C14" s="62" t="str">
        <f>IFERROR(VLOOKUP(B14,'[1]Validacion datos'!A2:B5,2,FALSE),"")</f>
        <v>DESARROLLO SOSTENIBLE</v>
      </c>
      <c r="D14" s="62"/>
      <c r="E14" s="62"/>
      <c r="F14" s="62"/>
      <c r="G14" s="62"/>
      <c r="H14" s="62"/>
      <c r="I14" s="62"/>
      <c r="J14" s="62"/>
    </row>
    <row r="15" spans="1:11" ht="26.25" customHeight="1" x14ac:dyDescent="0.25">
      <c r="A15" s="9" t="s">
        <v>20</v>
      </c>
      <c r="B15" s="14">
        <v>4.3</v>
      </c>
      <c r="C15" s="62" t="str">
        <f>IFERROR(VLOOKUP(B15,'[1]Validacion datos'!A8:B26,2,FALSE),"")</f>
        <v>Adecuada adaptación al cambio climático</v>
      </c>
      <c r="D15" s="62"/>
      <c r="E15" s="62"/>
      <c r="F15" s="62"/>
      <c r="G15" s="62"/>
      <c r="H15" s="62"/>
      <c r="I15" s="62"/>
      <c r="J15" s="62"/>
    </row>
    <row r="16" spans="1:11" ht="39" customHeight="1" x14ac:dyDescent="0.25">
      <c r="A16" s="9" t="s">
        <v>21</v>
      </c>
      <c r="B16" s="15" t="s">
        <v>22</v>
      </c>
      <c r="C16" s="45" t="str">
        <f>IFERROR(VLOOKUP(B16,'[1]Validacion datos'!D8:E64,2,FALSE),"")</f>
        <v>Reducir la vulnerabilidad, avanzar en la adaptación a los efectos del cambio climático y contribuir a la mitigación de sus causas</v>
      </c>
      <c r="D16" s="45"/>
      <c r="E16" s="45"/>
      <c r="F16" s="45"/>
      <c r="G16" s="45"/>
      <c r="H16" s="45"/>
      <c r="I16" s="45"/>
      <c r="J16" s="45"/>
    </row>
    <row r="17" spans="1:11" ht="15.75" x14ac:dyDescent="0.25">
      <c r="A17" s="49" t="s">
        <v>23</v>
      </c>
      <c r="B17" s="50"/>
      <c r="C17" s="50"/>
      <c r="D17" s="50"/>
      <c r="E17" s="50"/>
      <c r="F17" s="50"/>
      <c r="G17" s="50"/>
      <c r="H17" s="50"/>
      <c r="I17" s="50"/>
      <c r="J17" s="51"/>
    </row>
    <row r="18" spans="1:11" ht="29.25" customHeight="1" x14ac:dyDescent="0.25">
      <c r="A18" s="9" t="s">
        <v>24</v>
      </c>
      <c r="B18" s="69" t="s">
        <v>25</v>
      </c>
      <c r="C18" s="69"/>
      <c r="D18" s="69"/>
      <c r="E18" s="69"/>
      <c r="F18" s="69"/>
      <c r="G18" s="69"/>
      <c r="H18" s="69"/>
      <c r="I18" s="69"/>
      <c r="J18" s="70"/>
    </row>
    <row r="19" spans="1:11" ht="38.25" customHeight="1" x14ac:dyDescent="0.25">
      <c r="A19" s="16" t="s">
        <v>26</v>
      </c>
      <c r="B19" s="69" t="s">
        <v>27</v>
      </c>
      <c r="C19" s="69"/>
      <c r="D19" s="69"/>
      <c r="E19" s="69"/>
      <c r="F19" s="69"/>
      <c r="G19" s="69"/>
      <c r="H19" s="69"/>
      <c r="I19" s="69"/>
      <c r="J19" s="70"/>
    </row>
    <row r="20" spans="1:11" ht="36.75" customHeight="1" x14ac:dyDescent="0.25">
      <c r="A20" s="16" t="s">
        <v>28</v>
      </c>
      <c r="B20" s="69" t="s">
        <v>29</v>
      </c>
      <c r="C20" s="69"/>
      <c r="D20" s="69"/>
      <c r="E20" s="69"/>
      <c r="F20" s="69"/>
      <c r="G20" s="69"/>
      <c r="H20" s="69"/>
      <c r="I20" s="69"/>
      <c r="J20" s="70"/>
    </row>
    <row r="21" spans="1:11" ht="46.5" customHeight="1" x14ac:dyDescent="0.25">
      <c r="A21" s="16" t="s">
        <v>30</v>
      </c>
      <c r="B21" s="69" t="s">
        <v>65</v>
      </c>
      <c r="C21" s="69"/>
      <c r="D21" s="69"/>
      <c r="E21" s="69"/>
      <c r="F21" s="69"/>
      <c r="G21" s="69"/>
      <c r="H21" s="69"/>
      <c r="I21" s="69"/>
      <c r="J21" s="70"/>
      <c r="K21" s="2"/>
    </row>
    <row r="22" spans="1:11" ht="15.75" x14ac:dyDescent="0.25">
      <c r="A22" s="49" t="s">
        <v>31</v>
      </c>
      <c r="B22" s="50"/>
      <c r="C22" s="50"/>
      <c r="D22" s="50"/>
      <c r="E22" s="50"/>
      <c r="F22" s="50"/>
      <c r="G22" s="50"/>
      <c r="H22" s="50"/>
      <c r="I22" s="50"/>
      <c r="J22" s="51"/>
    </row>
    <row r="23" spans="1:11" ht="15.75" x14ac:dyDescent="0.25">
      <c r="A23" s="52" t="s">
        <v>32</v>
      </c>
      <c r="B23" s="53"/>
      <c r="C23" s="53"/>
      <c r="D23" s="53"/>
      <c r="E23" s="53"/>
      <c r="F23" s="53"/>
      <c r="G23" s="53"/>
      <c r="H23" s="53"/>
      <c r="I23" s="53"/>
      <c r="J23" s="54"/>
      <c r="K23" s="2"/>
    </row>
    <row r="24" spans="1:11" ht="15" customHeight="1" x14ac:dyDescent="0.25">
      <c r="A24" s="71" t="s">
        <v>33</v>
      </c>
      <c r="B24" s="72"/>
      <c r="C24" s="73" t="s">
        <v>34</v>
      </c>
      <c r="D24" s="74"/>
      <c r="E24" s="74"/>
      <c r="F24" s="74" t="s">
        <v>35</v>
      </c>
      <c r="G24" s="74"/>
      <c r="H24" s="72"/>
      <c r="I24" s="73" t="s">
        <v>36</v>
      </c>
      <c r="J24" s="75"/>
    </row>
    <row r="25" spans="1:11" x14ac:dyDescent="0.25">
      <c r="A25" s="63">
        <v>118280481</v>
      </c>
      <c r="B25" s="64"/>
      <c r="C25" s="65">
        <v>118280481</v>
      </c>
      <c r="D25" s="66"/>
      <c r="E25" s="64"/>
      <c r="F25" s="65">
        <v>22926734.02</v>
      </c>
      <c r="G25" s="66"/>
      <c r="H25" s="64"/>
      <c r="I25" s="67">
        <f>SUM(F25/C25)</f>
        <v>0.19383362179597494</v>
      </c>
      <c r="J25" s="68"/>
    </row>
    <row r="26" spans="1:11" ht="15.75" x14ac:dyDescent="0.25">
      <c r="A26" s="52" t="s">
        <v>37</v>
      </c>
      <c r="B26" s="53"/>
      <c r="C26" s="53"/>
      <c r="D26" s="53"/>
      <c r="E26" s="53"/>
      <c r="F26" s="53"/>
      <c r="G26" s="53"/>
      <c r="H26" s="53"/>
      <c r="I26" s="53"/>
      <c r="J26" s="54"/>
      <c r="K26" s="2"/>
    </row>
    <row r="27" spans="1:11" x14ac:dyDescent="0.25">
      <c r="A27" s="17"/>
      <c r="B27"/>
      <c r="C27" s="76" t="s">
        <v>38</v>
      </c>
      <c r="D27" s="77"/>
      <c r="E27" s="76" t="s">
        <v>39</v>
      </c>
      <c r="F27" s="77"/>
      <c r="G27" s="76" t="s">
        <v>40</v>
      </c>
      <c r="H27" s="76"/>
      <c r="I27" s="76" t="s">
        <v>41</v>
      </c>
      <c r="J27" s="78"/>
    </row>
    <row r="28" spans="1:11" ht="38.25" x14ac:dyDescent="0.25">
      <c r="A28" s="18" t="s">
        <v>42</v>
      </c>
      <c r="B28" s="19" t="s">
        <v>43</v>
      </c>
      <c r="C28" s="19" t="s">
        <v>44</v>
      </c>
      <c r="D28" s="19" t="s">
        <v>45</v>
      </c>
      <c r="E28" s="19" t="s">
        <v>46</v>
      </c>
      <c r="F28" s="19" t="s">
        <v>47</v>
      </c>
      <c r="G28" s="19" t="s">
        <v>48</v>
      </c>
      <c r="H28" s="19" t="s">
        <v>49</v>
      </c>
      <c r="I28" s="19" t="s">
        <v>50</v>
      </c>
      <c r="J28" s="20" t="s">
        <v>51</v>
      </c>
    </row>
    <row r="29" spans="1:11" ht="72" x14ac:dyDescent="0.25">
      <c r="A29" s="21" t="s">
        <v>52</v>
      </c>
      <c r="B29" s="22" t="s">
        <v>53</v>
      </c>
      <c r="C29" s="23">
        <v>46</v>
      </c>
      <c r="D29" s="24">
        <v>118136404</v>
      </c>
      <c r="E29" s="24">
        <v>10</v>
      </c>
      <c r="F29" s="24">
        <v>26098462.5</v>
      </c>
      <c r="G29" s="24">
        <v>9</v>
      </c>
      <c r="H29" s="24">
        <v>22926734.02</v>
      </c>
      <c r="I29" s="25">
        <f>SUM(Tabla14567[[#This Row],[Física 
(E)]]/Tabla14567[[#This Row],[Física
(C)]])</f>
        <v>0.9</v>
      </c>
      <c r="J29" s="26">
        <f>SUM(Tabla14567[[#This Row],[Financiera 
 (F)]]/Tabla14567[[#This Row],[Financiera
(D)]])</f>
        <v>0.87847067696037651</v>
      </c>
    </row>
    <row r="30" spans="1:11" ht="15.75" x14ac:dyDescent="0.25">
      <c r="A30" s="49" t="s">
        <v>54</v>
      </c>
      <c r="B30" s="50"/>
      <c r="C30" s="50"/>
      <c r="D30" s="50"/>
      <c r="E30" s="50"/>
      <c r="F30" s="50"/>
      <c r="G30" s="50"/>
      <c r="H30" s="50"/>
      <c r="I30" s="50"/>
      <c r="J30" s="51"/>
    </row>
    <row r="31" spans="1:11" ht="15.75" x14ac:dyDescent="0.25">
      <c r="A31" s="52" t="s">
        <v>55</v>
      </c>
      <c r="B31" s="53"/>
      <c r="C31" s="53"/>
      <c r="D31" s="53"/>
      <c r="E31" s="53"/>
      <c r="F31" s="53"/>
      <c r="G31" s="53"/>
      <c r="H31" s="53"/>
      <c r="I31" s="53"/>
      <c r="J31" s="54"/>
      <c r="K31" s="2"/>
    </row>
    <row r="32" spans="1:11" ht="30" customHeight="1" x14ac:dyDescent="0.25">
      <c r="A32" s="27" t="s">
        <v>56</v>
      </c>
      <c r="B32" s="69" t="s">
        <v>57</v>
      </c>
      <c r="C32" s="69"/>
      <c r="D32" s="69"/>
      <c r="E32" s="69"/>
      <c r="F32" s="69"/>
      <c r="G32" s="69"/>
      <c r="H32" s="69"/>
      <c r="I32" s="69"/>
      <c r="J32" s="70"/>
    </row>
    <row r="33" spans="1:45" ht="69.75" customHeight="1" x14ac:dyDescent="0.25">
      <c r="A33" s="27" t="s">
        <v>58</v>
      </c>
      <c r="B33" s="69" t="s">
        <v>59</v>
      </c>
      <c r="C33" s="69"/>
      <c r="D33" s="69"/>
      <c r="E33" s="69"/>
      <c r="F33" s="69"/>
      <c r="G33" s="69"/>
      <c r="H33" s="69"/>
      <c r="I33" s="69"/>
      <c r="J33" s="70"/>
    </row>
    <row r="34" spans="1:45" ht="60" customHeight="1" x14ac:dyDescent="0.25">
      <c r="A34" s="27" t="s">
        <v>60</v>
      </c>
      <c r="B34" s="79" t="s">
        <v>67</v>
      </c>
      <c r="C34" s="69"/>
      <c r="D34" s="69"/>
      <c r="E34" s="69"/>
      <c r="F34" s="69"/>
      <c r="G34" s="69"/>
      <c r="H34" s="69"/>
      <c r="I34" s="69"/>
      <c r="J34" s="70"/>
    </row>
    <row r="35" spans="1:45" ht="105.75" customHeight="1" x14ac:dyDescent="0.25">
      <c r="A35" s="27" t="s">
        <v>61</v>
      </c>
      <c r="B35" s="80" t="s">
        <v>66</v>
      </c>
      <c r="C35" s="80"/>
      <c r="D35" s="80"/>
      <c r="E35" s="80"/>
      <c r="F35" s="80"/>
      <c r="G35" s="80"/>
      <c r="H35" s="80"/>
      <c r="I35" s="80"/>
      <c r="J35" s="81"/>
      <c r="M35" s="69"/>
      <c r="N35" s="69"/>
      <c r="O35" s="69"/>
      <c r="P35" s="69"/>
      <c r="Q35" s="69"/>
      <c r="R35" s="69"/>
      <c r="S35" s="69"/>
      <c r="T35" s="69"/>
      <c r="U35" s="70"/>
    </row>
    <row r="36" spans="1:45" ht="15.75" x14ac:dyDescent="0.25">
      <c r="A36" s="49" t="s">
        <v>62</v>
      </c>
      <c r="B36" s="50"/>
      <c r="C36" s="50"/>
      <c r="D36" s="50"/>
      <c r="E36" s="50"/>
      <c r="F36" s="50"/>
      <c r="G36" s="50"/>
      <c r="H36" s="50"/>
      <c r="I36" s="50"/>
      <c r="J36" s="51"/>
    </row>
    <row r="37" spans="1:45" ht="15.75" x14ac:dyDescent="0.25">
      <c r="A37" s="84" t="s">
        <v>63</v>
      </c>
      <c r="B37" s="85"/>
      <c r="C37" s="85"/>
      <c r="D37" s="85"/>
      <c r="E37" s="85"/>
      <c r="F37" s="85"/>
      <c r="G37" s="85"/>
      <c r="H37" s="85"/>
      <c r="I37" s="85"/>
      <c r="J37" s="86"/>
      <c r="K37" s="2"/>
    </row>
    <row r="38" spans="1:45" ht="15.75" x14ac:dyDescent="0.25">
      <c r="A38" s="28"/>
      <c r="B38" s="29"/>
      <c r="C38" s="29"/>
      <c r="D38" s="29"/>
      <c r="E38" s="29"/>
      <c r="F38" s="29"/>
      <c r="G38" s="29"/>
      <c r="H38" s="29"/>
      <c r="I38" s="29"/>
      <c r="J38" s="30"/>
      <c r="K38" s="2"/>
    </row>
    <row r="39" spans="1:45" ht="54.75" customHeight="1" x14ac:dyDescent="0.25">
      <c r="A39" s="82" t="s">
        <v>69</v>
      </c>
      <c r="B39" s="69"/>
      <c r="C39" s="69"/>
      <c r="D39" s="69"/>
      <c r="E39" s="69"/>
      <c r="F39" s="69"/>
      <c r="G39" s="69"/>
      <c r="H39" s="69"/>
      <c r="I39" s="69"/>
      <c r="J39" s="70"/>
      <c r="K39" s="2"/>
    </row>
    <row r="40" spans="1:45" ht="39.75" customHeight="1" x14ac:dyDescent="0.25">
      <c r="A40" s="82" t="s">
        <v>70</v>
      </c>
      <c r="B40" s="69"/>
      <c r="C40" s="69"/>
      <c r="D40" s="69"/>
      <c r="E40" s="69"/>
      <c r="F40" s="69"/>
      <c r="G40" s="69"/>
      <c r="H40" s="69"/>
      <c r="I40" s="69"/>
      <c r="J40" s="70"/>
    </row>
    <row r="41" spans="1:45" ht="42" customHeight="1" x14ac:dyDescent="0.25">
      <c r="A41" s="82" t="s">
        <v>71</v>
      </c>
      <c r="B41" s="69"/>
      <c r="C41" s="69"/>
      <c r="D41" s="69"/>
      <c r="E41" s="69"/>
      <c r="F41" s="69"/>
      <c r="G41" s="69"/>
      <c r="H41" s="69"/>
      <c r="I41" s="69"/>
      <c r="J41" s="70"/>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ht="30" customHeight="1" x14ac:dyDescent="0.25">
      <c r="A42" s="82" t="s">
        <v>68</v>
      </c>
      <c r="B42" s="69"/>
      <c r="C42" s="69"/>
      <c r="D42" s="69"/>
      <c r="E42" s="69"/>
      <c r="F42" s="69"/>
      <c r="G42" s="69"/>
      <c r="H42" s="69"/>
      <c r="I42" s="69"/>
      <c r="J42" s="70"/>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ht="30.75" customHeight="1" x14ac:dyDescent="0.25">
      <c r="A43" s="83" t="s">
        <v>64</v>
      </c>
      <c r="B43" s="83"/>
      <c r="C43" s="83"/>
      <c r="D43" s="83"/>
      <c r="E43" s="83"/>
      <c r="F43" s="83"/>
      <c r="G43" s="83"/>
      <c r="H43" s="83"/>
      <c r="I43" s="83"/>
      <c r="J43" s="83"/>
    </row>
  </sheetData>
  <mergeCells count="52">
    <mergeCell ref="A42:J42"/>
    <mergeCell ref="A39:J39"/>
    <mergeCell ref="A43:J43"/>
    <mergeCell ref="A36:J36"/>
    <mergeCell ref="A37:J37"/>
    <mergeCell ref="A40:J40"/>
    <mergeCell ref="A41:J41"/>
    <mergeCell ref="M35:U35"/>
    <mergeCell ref="A26:J26"/>
    <mergeCell ref="C27:D27"/>
    <mergeCell ref="E27:F27"/>
    <mergeCell ref="G27:H27"/>
    <mergeCell ref="I27:J27"/>
    <mergeCell ref="A30:J30"/>
    <mergeCell ref="A31:J31"/>
    <mergeCell ref="B32:J32"/>
    <mergeCell ref="B33:J33"/>
    <mergeCell ref="B34:J34"/>
    <mergeCell ref="B35:J3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C16:J16"/>
    <mergeCell ref="A5:J5"/>
    <mergeCell ref="A6:J6"/>
    <mergeCell ref="A7:J7"/>
    <mergeCell ref="B8:J8"/>
    <mergeCell ref="B9:J9"/>
    <mergeCell ref="B10:J10"/>
    <mergeCell ref="B11:J11"/>
    <mergeCell ref="B12:J12"/>
    <mergeCell ref="A13:J13"/>
    <mergeCell ref="C14:J14"/>
    <mergeCell ref="C15:J15"/>
    <mergeCell ref="A4:J4"/>
    <mergeCell ref="B1:J1"/>
    <mergeCell ref="B2:C2"/>
    <mergeCell ref="D2:H2"/>
    <mergeCell ref="B3:C3"/>
    <mergeCell ref="D3:H3"/>
  </mergeCells>
  <dataValidations count="16">
    <dataValidation allowBlank="1" sqref="A8" xr:uid="{830AA302-2CC7-43D2-A6EF-2172D7EEFAE5}"/>
    <dataValidation allowBlank="1" showInputMessage="1" prompt="Nombre del capítulo" sqref="B8:J10" xr:uid="{ECD7C862-924F-4A12-8512-0887A2E3F6FE}"/>
    <dataValidation allowBlank="1" showInputMessage="1" showErrorMessage="1" prompt="¿A quién va dirigido el programa?, ¿qué característica tiene esta población que requiere ser beneficiada?" sqref="B20:J20" xr:uid="{EB414C29-01C1-402C-8885-1700C0BC84C0}"/>
    <dataValidation allowBlank="1" showInputMessage="1" showErrorMessage="1" prompt="Nombre del producto" sqref="B32:J32" xr:uid="{F6371627-F888-4BE1-9DA0-79722AF2C53E}"/>
    <dataValidation allowBlank="1" showInputMessage="1" showErrorMessage="1" prompt="¿En qué consiste el producto? su objetivo" sqref="B33:J33" xr:uid="{4D289D4D-203B-4597-A927-07A1273232D7}"/>
    <dataValidation allowBlank="1" showInputMessage="1" showErrorMessage="1" prompt="1. Describir lo plasmado en el presupuesto_x000a_2. Describir lo alcanzado en términos financieros y de producción " sqref="B34:J34" xr:uid="{51091A6B-CCAD-4446-8534-82DF70A65EEF}"/>
    <dataValidation allowBlank="1" showInputMessage="1" showErrorMessage="1" prompt="De existir desvío, explicar razones." sqref="M35:U35" xr:uid="{0699CC97-C599-4198-9788-53C182319BB2}"/>
    <dataValidation allowBlank="1" showInputMessage="1" showErrorMessage="1" prompt="Oportunidades de mejora identificadas" sqref="A39:J42" xr:uid="{5D839FA1-2D8E-4F17-8F40-A032E21A9882}"/>
    <dataValidation allowBlank="1" showInputMessage="1" showErrorMessage="1" prompt="Presupuesto del programa" sqref="A25:C25 F25" xr:uid="{674E9CC7-E53F-4EC0-B987-0610525DC627}"/>
    <dataValidation allowBlank="1" showInputMessage="1" showErrorMessage="1" prompt="¿En qué consiste el programa?" sqref="B19:J19" xr:uid="{75F01444-2CA4-4128-BA97-F195EBD9C58E}"/>
    <dataValidation allowBlank="1" showInputMessage="1" showErrorMessage="1" prompt="Nombre de cada producto" sqref="A28:A29" xr:uid="{7004D6FC-21EC-4F51-B702-51CBA628AB9E}"/>
    <dataValidation allowBlank="1" showInputMessage="1" showErrorMessage="1" prompt="Nombre del indicador" sqref="B28:B29" xr:uid="{28C20912-8DD2-42DE-9389-630CDFE9785B}"/>
    <dataValidation allowBlank="1" showInputMessage="1" showErrorMessage="1" prompt="Meta anual del indicador" sqref="E28 C28:C29" xr:uid="{9DBE371A-2944-4B3D-A1E2-EAF71CFD8EA7}"/>
    <dataValidation allowBlank="1" showInputMessage="1" showErrorMessage="1" prompt="Monto presupuestado para el producto" sqref="E29:H29 F28 D28:D29" xr:uid="{468D7776-BC71-41F6-A1EE-5EC7FD0BEF07}"/>
    <dataValidation allowBlank="1" showInputMessage="1" showErrorMessage="1" prompt="Meta alcanzada en el trimestre" sqref="G28" xr:uid="{8151AEA5-661A-4C13-98A9-445D9ECA8681}"/>
    <dataValidation allowBlank="1" showInputMessage="1" showErrorMessage="1" prompt="Monto ejecutado en el trimestre" sqref="H28" xr:uid="{EE10CD46-56D9-4110-BFAF-9BC890E0E74F}"/>
  </dataValidations>
  <pageMargins left="0.7" right="0.7" top="0.75" bottom="0.75" header="0.3" footer="0.3"/>
  <pageSetup scale="6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BABF6-2ED6-4950-BE6B-64944A482788}">
  <dimension ref="A1:AS43"/>
  <sheetViews>
    <sheetView tabSelected="1" workbookViewId="0">
      <selection activeCell="B21" sqref="B21:J21"/>
    </sheetView>
  </sheetViews>
  <sheetFormatPr baseColWidth="10" defaultColWidth="11.42578125" defaultRowHeight="15" x14ac:dyDescent="0.25"/>
  <cols>
    <col min="1" max="1" width="23" style="12" customWidth="1"/>
    <col min="2" max="10" width="12.7109375" style="12" customWidth="1"/>
    <col min="11" max="11" width="27.7109375" style="12" customWidth="1"/>
  </cols>
  <sheetData>
    <row r="1" spans="1:11" ht="21.75" thickBot="1" x14ac:dyDescent="0.3">
      <c r="A1" s="1"/>
      <c r="B1" s="36" t="s">
        <v>0</v>
      </c>
      <c r="C1" s="37"/>
      <c r="D1" s="37"/>
      <c r="E1" s="37"/>
      <c r="F1" s="37"/>
      <c r="G1" s="37"/>
      <c r="H1" s="37"/>
      <c r="I1" s="37"/>
      <c r="J1" s="38"/>
      <c r="K1" s="2"/>
    </row>
    <row r="2" spans="1:11" ht="21.75" thickBot="1" x14ac:dyDescent="0.3">
      <c r="A2" s="3"/>
      <c r="B2" s="39" t="s">
        <v>1</v>
      </c>
      <c r="C2" s="40"/>
      <c r="D2" s="39" t="s">
        <v>2</v>
      </c>
      <c r="E2" s="40"/>
      <c r="F2" s="40"/>
      <c r="G2" s="40"/>
      <c r="H2" s="41"/>
      <c r="I2" s="4" t="s">
        <v>3</v>
      </c>
      <c r="J2" s="5" t="s">
        <v>4</v>
      </c>
      <c r="K2" s="2"/>
    </row>
    <row r="3" spans="1:11" ht="21.75" thickBot="1" x14ac:dyDescent="0.3">
      <c r="A3" s="6"/>
      <c r="B3" s="42" t="s">
        <v>5</v>
      </c>
      <c r="C3" s="43"/>
      <c r="D3" s="42"/>
      <c r="E3" s="43"/>
      <c r="F3" s="43"/>
      <c r="G3" s="43"/>
      <c r="H3" s="44"/>
      <c r="I3" s="7"/>
      <c r="J3" s="8"/>
      <c r="K3" s="2"/>
    </row>
    <row r="4" spans="1:11" x14ac:dyDescent="0.25">
      <c r="A4" s="32"/>
      <c r="B4" s="33"/>
      <c r="C4" s="33"/>
      <c r="D4" s="34"/>
      <c r="E4" s="34"/>
      <c r="F4" s="34"/>
      <c r="G4" s="34"/>
      <c r="H4" s="34"/>
      <c r="I4" s="33"/>
      <c r="J4" s="35"/>
      <c r="K4" s="2"/>
    </row>
    <row r="5" spans="1:11" ht="3" customHeight="1" x14ac:dyDescent="0.25">
      <c r="A5" s="46"/>
      <c r="B5" s="47"/>
      <c r="C5" s="47"/>
      <c r="D5" s="47"/>
      <c r="E5" s="47"/>
      <c r="F5" s="47"/>
      <c r="G5" s="47"/>
      <c r="H5" s="47"/>
      <c r="I5" s="47"/>
      <c r="J5" s="48"/>
      <c r="K5" s="2"/>
    </row>
    <row r="6" spans="1:11" ht="15.75" x14ac:dyDescent="0.25">
      <c r="A6" s="49" t="s">
        <v>6</v>
      </c>
      <c r="B6" s="50"/>
      <c r="C6" s="50"/>
      <c r="D6" s="50"/>
      <c r="E6" s="50"/>
      <c r="F6" s="50"/>
      <c r="G6" s="50"/>
      <c r="H6" s="50"/>
      <c r="I6" s="50"/>
      <c r="J6" s="51"/>
      <c r="K6" s="2"/>
    </row>
    <row r="7" spans="1:11" ht="15.75" x14ac:dyDescent="0.25">
      <c r="A7" s="52" t="s">
        <v>7</v>
      </c>
      <c r="B7" s="53"/>
      <c r="C7" s="53"/>
      <c r="D7" s="53"/>
      <c r="E7" s="53"/>
      <c r="F7" s="53"/>
      <c r="G7" s="53"/>
      <c r="H7" s="53"/>
      <c r="I7" s="53"/>
      <c r="J7" s="54"/>
      <c r="K7" s="2"/>
    </row>
    <row r="8" spans="1:11" x14ac:dyDescent="0.25">
      <c r="A8" s="9" t="s">
        <v>8</v>
      </c>
      <c r="B8" s="55" t="s">
        <v>9</v>
      </c>
      <c r="C8" s="56"/>
      <c r="D8" s="56"/>
      <c r="E8" s="56"/>
      <c r="F8" s="56"/>
      <c r="G8" s="56"/>
      <c r="H8" s="56"/>
      <c r="I8" s="56"/>
      <c r="J8" s="57"/>
      <c r="K8" s="2"/>
    </row>
    <row r="9" spans="1:11" ht="15" customHeight="1" x14ac:dyDescent="0.25">
      <c r="A9" s="10" t="s">
        <v>10</v>
      </c>
      <c r="B9" s="55" t="s">
        <v>11</v>
      </c>
      <c r="C9" s="56"/>
      <c r="D9" s="56"/>
      <c r="E9" s="56"/>
      <c r="F9" s="56"/>
      <c r="G9" s="56"/>
      <c r="H9" s="56"/>
      <c r="I9" s="56"/>
      <c r="J9" s="57"/>
      <c r="K9" s="2"/>
    </row>
    <row r="10" spans="1:11" x14ac:dyDescent="0.25">
      <c r="A10" s="10" t="s">
        <v>12</v>
      </c>
      <c r="B10" s="58" t="s">
        <v>13</v>
      </c>
      <c r="C10" s="59"/>
      <c r="D10" s="59"/>
      <c r="E10" s="59"/>
      <c r="F10" s="59"/>
      <c r="G10" s="59"/>
      <c r="H10" s="59"/>
      <c r="I10" s="59"/>
      <c r="J10" s="60"/>
      <c r="K10" s="2"/>
    </row>
    <row r="11" spans="1:11" ht="61.5" customHeight="1" x14ac:dyDescent="0.25">
      <c r="A11" s="11" t="s">
        <v>14</v>
      </c>
      <c r="B11" s="61" t="s">
        <v>15</v>
      </c>
      <c r="C11" s="61"/>
      <c r="D11" s="61"/>
      <c r="E11" s="61"/>
      <c r="F11" s="61"/>
      <c r="G11" s="61"/>
      <c r="H11" s="61"/>
      <c r="I11" s="61"/>
      <c r="J11" s="61"/>
    </row>
    <row r="12" spans="1:11" ht="51.75" customHeight="1" x14ac:dyDescent="0.25">
      <c r="A12" s="11" t="s">
        <v>16</v>
      </c>
      <c r="B12" s="61" t="s">
        <v>17</v>
      </c>
      <c r="C12" s="61"/>
      <c r="D12" s="61"/>
      <c r="E12" s="61"/>
      <c r="F12" s="61"/>
      <c r="G12" s="61"/>
      <c r="H12" s="61"/>
      <c r="I12" s="61"/>
      <c r="J12" s="61"/>
    </row>
    <row r="13" spans="1:11" ht="15.75" x14ac:dyDescent="0.25">
      <c r="A13" s="49" t="s">
        <v>18</v>
      </c>
      <c r="B13" s="50"/>
      <c r="C13" s="50"/>
      <c r="D13" s="50"/>
      <c r="E13" s="50"/>
      <c r="F13" s="50"/>
      <c r="G13" s="50"/>
      <c r="H13" s="50"/>
      <c r="I13" s="50"/>
      <c r="J13" s="51"/>
    </row>
    <row r="14" spans="1:11" ht="27.75" customHeight="1" x14ac:dyDescent="0.25">
      <c r="A14" s="9" t="s">
        <v>19</v>
      </c>
      <c r="B14" s="13">
        <v>4</v>
      </c>
      <c r="C14" s="62" t="str">
        <f>IFERROR(VLOOKUP(B14,'[1]Validacion datos'!A2:B5,2,FALSE),"")</f>
        <v>DESARROLLO SOSTENIBLE</v>
      </c>
      <c r="D14" s="62"/>
      <c r="E14" s="62"/>
      <c r="F14" s="62"/>
      <c r="G14" s="62"/>
      <c r="H14" s="62"/>
      <c r="I14" s="62"/>
      <c r="J14" s="62"/>
    </row>
    <row r="15" spans="1:11" ht="26.25" customHeight="1" x14ac:dyDescent="0.25">
      <c r="A15" s="9" t="s">
        <v>20</v>
      </c>
      <c r="B15" s="14">
        <v>4.3</v>
      </c>
      <c r="C15" s="62" t="str">
        <f>IFERROR(VLOOKUP(B15,'[1]Validacion datos'!A8:B26,2,FALSE),"")</f>
        <v>Adecuada adaptación al cambio climático</v>
      </c>
      <c r="D15" s="62"/>
      <c r="E15" s="62"/>
      <c r="F15" s="62"/>
      <c r="G15" s="62"/>
      <c r="H15" s="62"/>
      <c r="I15" s="62"/>
      <c r="J15" s="62"/>
    </row>
    <row r="16" spans="1:11" ht="39" customHeight="1" x14ac:dyDescent="0.25">
      <c r="A16" s="9" t="s">
        <v>21</v>
      </c>
      <c r="B16" s="15" t="s">
        <v>22</v>
      </c>
      <c r="C16" s="45" t="str">
        <f>IFERROR(VLOOKUP(B16,'[1]Validacion datos'!D8:E64,2,FALSE),"")</f>
        <v>Reducir la vulnerabilidad, avanzar en la adaptación a los efectos del cambio climático y contribuir a la mitigación de sus causas</v>
      </c>
      <c r="D16" s="45"/>
      <c r="E16" s="45"/>
      <c r="F16" s="45"/>
      <c r="G16" s="45"/>
      <c r="H16" s="45"/>
      <c r="I16" s="45"/>
      <c r="J16" s="45"/>
    </row>
    <row r="17" spans="1:11" ht="15.75" x14ac:dyDescent="0.25">
      <c r="A17" s="49" t="s">
        <v>23</v>
      </c>
      <c r="B17" s="50"/>
      <c r="C17" s="50"/>
      <c r="D17" s="50"/>
      <c r="E17" s="50"/>
      <c r="F17" s="50"/>
      <c r="G17" s="50"/>
      <c r="H17" s="50"/>
      <c r="I17" s="50"/>
      <c r="J17" s="51"/>
    </row>
    <row r="18" spans="1:11" ht="29.25" customHeight="1" x14ac:dyDescent="0.25">
      <c r="A18" s="9" t="s">
        <v>24</v>
      </c>
      <c r="B18" s="69" t="s">
        <v>25</v>
      </c>
      <c r="C18" s="69"/>
      <c r="D18" s="69"/>
      <c r="E18" s="69"/>
      <c r="F18" s="69"/>
      <c r="G18" s="69"/>
      <c r="H18" s="69"/>
      <c r="I18" s="69"/>
      <c r="J18" s="70"/>
    </row>
    <row r="19" spans="1:11" ht="38.25" customHeight="1" x14ac:dyDescent="0.25">
      <c r="A19" s="16" t="s">
        <v>26</v>
      </c>
      <c r="B19" s="69" t="s">
        <v>27</v>
      </c>
      <c r="C19" s="69"/>
      <c r="D19" s="69"/>
      <c r="E19" s="69"/>
      <c r="F19" s="69"/>
      <c r="G19" s="69"/>
      <c r="H19" s="69"/>
      <c r="I19" s="69"/>
      <c r="J19" s="70"/>
    </row>
    <row r="20" spans="1:11" ht="36.75" customHeight="1" x14ac:dyDescent="0.25">
      <c r="A20" s="16" t="s">
        <v>28</v>
      </c>
      <c r="B20" s="69" t="s">
        <v>29</v>
      </c>
      <c r="C20" s="69"/>
      <c r="D20" s="69"/>
      <c r="E20" s="69"/>
      <c r="F20" s="69"/>
      <c r="G20" s="69"/>
      <c r="H20" s="69"/>
      <c r="I20" s="69"/>
      <c r="J20" s="70"/>
    </row>
    <row r="21" spans="1:11" ht="46.5" customHeight="1" x14ac:dyDescent="0.25">
      <c r="A21" s="16" t="s">
        <v>30</v>
      </c>
      <c r="B21" s="69" t="s">
        <v>65</v>
      </c>
      <c r="C21" s="69"/>
      <c r="D21" s="69"/>
      <c r="E21" s="69"/>
      <c r="F21" s="69"/>
      <c r="G21" s="69"/>
      <c r="H21" s="69"/>
      <c r="I21" s="69"/>
      <c r="J21" s="70"/>
      <c r="K21" s="2"/>
    </row>
    <row r="22" spans="1:11" ht="15.75" x14ac:dyDescent="0.25">
      <c r="A22" s="49" t="s">
        <v>31</v>
      </c>
      <c r="B22" s="50"/>
      <c r="C22" s="50"/>
      <c r="D22" s="50"/>
      <c r="E22" s="50"/>
      <c r="F22" s="50"/>
      <c r="G22" s="50"/>
      <c r="H22" s="50"/>
      <c r="I22" s="50"/>
      <c r="J22" s="51"/>
    </row>
    <row r="23" spans="1:11" ht="15.75" x14ac:dyDescent="0.25">
      <c r="A23" s="52" t="s">
        <v>32</v>
      </c>
      <c r="B23" s="53"/>
      <c r="C23" s="53"/>
      <c r="D23" s="53"/>
      <c r="E23" s="53"/>
      <c r="F23" s="53"/>
      <c r="G23" s="53"/>
      <c r="H23" s="53"/>
      <c r="I23" s="53"/>
      <c r="J23" s="54"/>
      <c r="K23" s="2"/>
    </row>
    <row r="24" spans="1:11" ht="15" customHeight="1" x14ac:dyDescent="0.25">
      <c r="A24" s="71" t="s">
        <v>33</v>
      </c>
      <c r="B24" s="72"/>
      <c r="C24" s="73" t="s">
        <v>34</v>
      </c>
      <c r="D24" s="74"/>
      <c r="E24" s="74"/>
      <c r="F24" s="74" t="s">
        <v>35</v>
      </c>
      <c r="G24" s="74"/>
      <c r="H24" s="72"/>
      <c r="I24" s="73" t="s">
        <v>36</v>
      </c>
      <c r="J24" s="75"/>
    </row>
    <row r="25" spans="1:11" ht="33" customHeight="1" x14ac:dyDescent="0.25">
      <c r="A25" s="63">
        <v>118280481</v>
      </c>
      <c r="B25" s="64"/>
      <c r="C25" s="65">
        <v>118280481</v>
      </c>
      <c r="D25" s="66"/>
      <c r="E25" s="64"/>
      <c r="F25" s="65">
        <v>22926734.02</v>
      </c>
      <c r="G25" s="66"/>
      <c r="H25" s="64"/>
      <c r="I25" s="67">
        <f>SUM(F25/C25)</f>
        <v>0.19383362179597494</v>
      </c>
      <c r="J25" s="68"/>
    </row>
    <row r="26" spans="1:11" ht="15.75" x14ac:dyDescent="0.25">
      <c r="A26" s="52" t="s">
        <v>37</v>
      </c>
      <c r="B26" s="53"/>
      <c r="C26" s="53"/>
      <c r="D26" s="53"/>
      <c r="E26" s="53"/>
      <c r="F26" s="53"/>
      <c r="G26" s="53"/>
      <c r="H26" s="53"/>
      <c r="I26" s="53"/>
      <c r="J26" s="54"/>
      <c r="K26" s="2"/>
    </row>
    <row r="27" spans="1:11" ht="33" customHeight="1" x14ac:dyDescent="0.25">
      <c r="A27" s="17"/>
      <c r="B27"/>
      <c r="C27" s="76" t="s">
        <v>38</v>
      </c>
      <c r="D27" s="77"/>
      <c r="E27" s="76" t="s">
        <v>72</v>
      </c>
      <c r="F27" s="77"/>
      <c r="G27" s="76" t="s">
        <v>40</v>
      </c>
      <c r="H27" s="76"/>
      <c r="I27" s="76" t="s">
        <v>41</v>
      </c>
      <c r="J27" s="78"/>
    </row>
    <row r="28" spans="1:11" ht="38.25" x14ac:dyDescent="0.25">
      <c r="A28" s="18" t="s">
        <v>42</v>
      </c>
      <c r="B28" s="19" t="s">
        <v>43</v>
      </c>
      <c r="C28" s="19" t="s">
        <v>44</v>
      </c>
      <c r="D28" s="19" t="s">
        <v>45</v>
      </c>
      <c r="E28" s="19" t="s">
        <v>46</v>
      </c>
      <c r="F28" s="19" t="s">
        <v>47</v>
      </c>
      <c r="G28" s="19" t="s">
        <v>48</v>
      </c>
      <c r="H28" s="19" t="s">
        <v>49</v>
      </c>
      <c r="I28" s="19" t="s">
        <v>50</v>
      </c>
      <c r="J28" s="20" t="s">
        <v>51</v>
      </c>
    </row>
    <row r="29" spans="1:11" ht="72" x14ac:dyDescent="0.25">
      <c r="A29" s="21" t="s">
        <v>52</v>
      </c>
      <c r="B29" s="22" t="s">
        <v>53</v>
      </c>
      <c r="C29" s="23">
        <v>46</v>
      </c>
      <c r="D29" s="24">
        <v>118280481</v>
      </c>
      <c r="E29" s="24">
        <v>12</v>
      </c>
      <c r="F29" s="24">
        <v>26098462.5</v>
      </c>
      <c r="G29" s="24">
        <v>13</v>
      </c>
      <c r="H29" s="24">
        <v>29665663.68</v>
      </c>
      <c r="I29" s="25">
        <f>Tabla145673[[#This Row],[Física 
(E)]]/Tabla145673[[#This Row],[Física
(C)]]</f>
        <v>1.0833333333333333</v>
      </c>
      <c r="J29" s="26">
        <f>Tabla145673[[#This Row],[Financiera 
 (F)]]/Tabla145673[[#This Row],[Financiera
(D)]]</f>
        <v>1.1366824264073028</v>
      </c>
    </row>
    <row r="30" spans="1:11" ht="15.75" x14ac:dyDescent="0.25">
      <c r="A30" s="49" t="s">
        <v>54</v>
      </c>
      <c r="B30" s="50"/>
      <c r="C30" s="50"/>
      <c r="D30" s="50"/>
      <c r="E30" s="50"/>
      <c r="F30" s="50"/>
      <c r="G30" s="50"/>
      <c r="H30" s="50"/>
      <c r="I30" s="50"/>
      <c r="J30" s="51"/>
    </row>
    <row r="31" spans="1:11" ht="15.75" x14ac:dyDescent="0.25">
      <c r="A31" s="52" t="s">
        <v>55</v>
      </c>
      <c r="B31" s="53"/>
      <c r="C31" s="53"/>
      <c r="D31" s="53"/>
      <c r="E31" s="53"/>
      <c r="F31" s="53"/>
      <c r="G31" s="53"/>
      <c r="H31" s="53"/>
      <c r="I31" s="53"/>
      <c r="J31" s="54"/>
      <c r="K31" s="2"/>
    </row>
    <row r="32" spans="1:11" ht="30" customHeight="1" x14ac:dyDescent="0.25">
      <c r="A32" s="27" t="s">
        <v>56</v>
      </c>
      <c r="B32" s="69" t="s">
        <v>57</v>
      </c>
      <c r="C32" s="69"/>
      <c r="D32" s="69"/>
      <c r="E32" s="69"/>
      <c r="F32" s="69"/>
      <c r="G32" s="69"/>
      <c r="H32" s="69"/>
      <c r="I32" s="69"/>
      <c r="J32" s="70"/>
    </row>
    <row r="33" spans="1:45" ht="69.75" customHeight="1" x14ac:dyDescent="0.25">
      <c r="A33" s="27" t="s">
        <v>58</v>
      </c>
      <c r="B33" s="69" t="s">
        <v>59</v>
      </c>
      <c r="C33" s="69"/>
      <c r="D33" s="69"/>
      <c r="E33" s="69"/>
      <c r="F33" s="69"/>
      <c r="G33" s="69"/>
      <c r="H33" s="69"/>
      <c r="I33" s="69"/>
      <c r="J33" s="70"/>
    </row>
    <row r="34" spans="1:45" ht="60" customHeight="1" x14ac:dyDescent="0.25">
      <c r="A34" s="27" t="s">
        <v>60</v>
      </c>
      <c r="B34" s="79" t="s">
        <v>74</v>
      </c>
      <c r="C34" s="69"/>
      <c r="D34" s="69"/>
      <c r="E34" s="69"/>
      <c r="F34" s="69"/>
      <c r="G34" s="69"/>
      <c r="H34" s="69"/>
      <c r="I34" s="69"/>
      <c r="J34" s="70"/>
    </row>
    <row r="35" spans="1:45" ht="105.75" customHeight="1" x14ac:dyDescent="0.25">
      <c r="A35" s="27" t="s">
        <v>61</v>
      </c>
      <c r="B35" s="80" t="s">
        <v>73</v>
      </c>
      <c r="C35" s="80"/>
      <c r="D35" s="80"/>
      <c r="E35" s="80"/>
      <c r="F35" s="80"/>
      <c r="G35" s="80"/>
      <c r="H35" s="80"/>
      <c r="I35" s="80"/>
      <c r="J35" s="81"/>
      <c r="M35" s="69"/>
      <c r="N35" s="69"/>
      <c r="O35" s="69"/>
      <c r="P35" s="69"/>
      <c r="Q35" s="69"/>
      <c r="R35" s="69"/>
      <c r="S35" s="69"/>
      <c r="T35" s="69"/>
      <c r="U35" s="70"/>
    </row>
    <row r="36" spans="1:45" ht="15.75" x14ac:dyDescent="0.25">
      <c r="A36" s="49" t="s">
        <v>62</v>
      </c>
      <c r="B36" s="50"/>
      <c r="C36" s="50"/>
      <c r="D36" s="50"/>
      <c r="E36" s="50"/>
      <c r="F36" s="50"/>
      <c r="G36" s="50"/>
      <c r="H36" s="50"/>
      <c r="I36" s="50"/>
      <c r="J36" s="51"/>
    </row>
    <row r="37" spans="1:45" ht="15.75" x14ac:dyDescent="0.25">
      <c r="A37" s="84" t="s">
        <v>63</v>
      </c>
      <c r="B37" s="85"/>
      <c r="C37" s="85"/>
      <c r="D37" s="85"/>
      <c r="E37" s="85"/>
      <c r="F37" s="85"/>
      <c r="G37" s="85"/>
      <c r="H37" s="85"/>
      <c r="I37" s="85"/>
      <c r="J37" s="86"/>
      <c r="K37" s="2"/>
    </row>
    <row r="38" spans="1:45" ht="15.75" x14ac:dyDescent="0.25">
      <c r="A38" s="28"/>
      <c r="B38" s="29"/>
      <c r="C38" s="29"/>
      <c r="D38" s="29"/>
      <c r="E38" s="29"/>
      <c r="F38" s="29"/>
      <c r="G38" s="29"/>
      <c r="H38" s="29"/>
      <c r="I38" s="29"/>
      <c r="J38" s="30"/>
      <c r="K38" s="2"/>
    </row>
    <row r="39" spans="1:45" ht="54.75" customHeight="1" x14ac:dyDescent="0.25">
      <c r="A39" s="82" t="s">
        <v>75</v>
      </c>
      <c r="B39" s="69"/>
      <c r="C39" s="69"/>
      <c r="D39" s="69"/>
      <c r="E39" s="69"/>
      <c r="F39" s="69"/>
      <c r="G39" s="69"/>
      <c r="H39" s="69"/>
      <c r="I39" s="69"/>
      <c r="J39" s="70"/>
      <c r="K39" s="2"/>
    </row>
    <row r="40" spans="1:45" ht="39.75" customHeight="1" x14ac:dyDescent="0.25">
      <c r="A40" s="82" t="s">
        <v>70</v>
      </c>
      <c r="B40" s="69"/>
      <c r="C40" s="69"/>
      <c r="D40" s="69"/>
      <c r="E40" s="69"/>
      <c r="F40" s="69"/>
      <c r="G40" s="69"/>
      <c r="H40" s="69"/>
      <c r="I40" s="69"/>
      <c r="J40" s="70"/>
    </row>
    <row r="41" spans="1:45" ht="42" customHeight="1" x14ac:dyDescent="0.25">
      <c r="A41" s="82" t="s">
        <v>76</v>
      </c>
      <c r="B41" s="69"/>
      <c r="C41" s="69"/>
      <c r="D41" s="69"/>
      <c r="E41" s="69"/>
      <c r="F41" s="69"/>
      <c r="G41" s="69"/>
      <c r="H41" s="69"/>
      <c r="I41" s="69"/>
      <c r="J41" s="70"/>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ht="30" customHeight="1" x14ac:dyDescent="0.25">
      <c r="A42" s="82" t="s">
        <v>68</v>
      </c>
      <c r="B42" s="69"/>
      <c r="C42" s="69"/>
      <c r="D42" s="69"/>
      <c r="E42" s="69"/>
      <c r="F42" s="69"/>
      <c r="G42" s="69"/>
      <c r="H42" s="69"/>
      <c r="I42" s="69"/>
      <c r="J42" s="70"/>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ht="30.75" customHeight="1" x14ac:dyDescent="0.25">
      <c r="A43" s="83" t="s">
        <v>64</v>
      </c>
      <c r="B43" s="83"/>
      <c r="C43" s="83"/>
      <c r="D43" s="83"/>
      <c r="E43" s="83"/>
      <c r="F43" s="83"/>
      <c r="G43" s="83"/>
      <c r="H43" s="83"/>
      <c r="I43" s="83"/>
      <c r="J43" s="83"/>
    </row>
  </sheetData>
  <mergeCells count="52">
    <mergeCell ref="A43:J43"/>
    <mergeCell ref="A36:J36"/>
    <mergeCell ref="A37:J37"/>
    <mergeCell ref="A39:J39"/>
    <mergeCell ref="A40:J40"/>
    <mergeCell ref="A41:J41"/>
    <mergeCell ref="A42:J42"/>
    <mergeCell ref="A31:J31"/>
    <mergeCell ref="B32:J32"/>
    <mergeCell ref="B33:J33"/>
    <mergeCell ref="B34:J34"/>
    <mergeCell ref="B35:J35"/>
    <mergeCell ref="M35:U35"/>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 xr:uid="{A7AA9491-C2E4-4997-B05A-64E29C015A98}"/>
    <dataValidation allowBlank="1" showInputMessage="1" showErrorMessage="1" prompt="Meta alcanzada en el trimestre" sqref="G28" xr:uid="{D6DB8FC0-C561-45BC-9805-F6F6FAA59FFD}"/>
    <dataValidation allowBlank="1" showInputMessage="1" showErrorMessage="1" prompt="Monto presupuestado para el producto" sqref="E29:H29 F28 D28:D29" xr:uid="{0AB05A79-C64E-47BF-9E36-CB441F13566C}"/>
    <dataValidation allowBlank="1" showInputMessage="1" showErrorMessage="1" prompt="Meta anual del indicador" sqref="E28 C28:C29" xr:uid="{55B5717D-27ED-4D44-925E-7C70E650C422}"/>
    <dataValidation allowBlank="1" showInputMessage="1" showErrorMessage="1" prompt="Nombre del indicador" sqref="B28:B29" xr:uid="{638926B4-E8F5-4D3B-BAA8-38CDA893C7A5}"/>
    <dataValidation allowBlank="1" showInputMessage="1" showErrorMessage="1" prompt="Nombre de cada producto" sqref="A28:A29" xr:uid="{6D51CAD1-2450-4C33-B0C6-AED20D9F31E3}"/>
    <dataValidation allowBlank="1" showInputMessage="1" showErrorMessage="1" prompt="¿En qué consiste el programa?" sqref="B19:J19" xr:uid="{82345098-725B-45BB-A7DC-1B7E917CA754}"/>
    <dataValidation allowBlank="1" showInputMessage="1" showErrorMessage="1" prompt="Presupuesto del programa" sqref="A25:C25 F25" xr:uid="{C13026C7-93F1-4CEA-9C5A-6CEACB5E290A}"/>
    <dataValidation allowBlank="1" showInputMessage="1" showErrorMessage="1" prompt="Oportunidades de mejora identificadas" sqref="A39:J42" xr:uid="{BE9D1213-5624-44DB-B47B-81C5DEFE7F29}"/>
    <dataValidation allowBlank="1" showInputMessage="1" showErrorMessage="1" prompt="De existir desvío, explicar razones." sqref="M35:U35" xr:uid="{E745BFCB-C940-42F7-90AF-7F4BF8A8A324}"/>
    <dataValidation allowBlank="1" showInputMessage="1" showErrorMessage="1" prompt="1. Describir lo plasmado en el presupuesto_x000a_2. Describir lo alcanzado en términos financieros y de producción " sqref="B34:J34" xr:uid="{5CA1E4F6-19D0-4D90-85C2-C5A66855E0B2}"/>
    <dataValidation allowBlank="1" showInputMessage="1" showErrorMessage="1" prompt="¿En qué consiste el producto? su objetivo" sqref="B33:J33" xr:uid="{1E6C547A-2548-4443-AA48-625A1A5E9B38}"/>
    <dataValidation allowBlank="1" showInputMessage="1" showErrorMessage="1" prompt="Nombre del producto" sqref="B32:J32" xr:uid="{E5F86040-C2A7-46DC-B7FC-C36BEA14373D}"/>
    <dataValidation allowBlank="1" showInputMessage="1" showErrorMessage="1" prompt="¿A quién va dirigido el programa?, ¿qué característica tiene esta población que requiere ser beneficiada?" sqref="B20:J20" xr:uid="{8E635F83-15C2-4915-957F-369AE49EBE0D}"/>
    <dataValidation allowBlank="1" showInputMessage="1" prompt="Nombre del capítulo" sqref="B8:J10" xr:uid="{6FB54A9E-5FD6-4F8D-9676-975CB3569017}"/>
    <dataValidation allowBlank="1" sqref="A8" xr:uid="{5AF4D5E7-9DEA-45D7-99F1-C438208B5D91}"/>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T1-2023</vt:lpstr>
      <vt:lpstr>T2-2023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Garcia</dc:creator>
  <cp:lastModifiedBy>Maria Garcia</cp:lastModifiedBy>
  <cp:lastPrinted>2023-05-09T19:50:20Z</cp:lastPrinted>
  <dcterms:created xsi:type="dcterms:W3CDTF">2023-05-09T15:02:38Z</dcterms:created>
  <dcterms:modified xsi:type="dcterms:W3CDTF">2023-07-14T19:44:01Z</dcterms:modified>
</cp:coreProperties>
</file>