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INGRESOS Y EGRESOS/"/>
    </mc:Choice>
  </mc:AlternateContent>
  <xr:revisionPtr revIDLastSave="2083" documentId="8_{DF791731-F9E5-4B52-8E4E-2E704C2C811C}" xr6:coauthVersionLast="47" xr6:coauthVersionMax="47" xr10:uidLastSave="{4BE2E0F4-160E-4A4F-8673-BE3BFE69829D}"/>
  <bookViews>
    <workbookView xWindow="-105" yWindow="0" windowWidth="14610" windowHeight="15585" xr2:uid="{37FFFE9F-C39C-4525-BE11-C141B776950F}"/>
  </bookViews>
  <sheets>
    <sheet name="2024-01" sheetId="27" r:id="rId1"/>
    <sheet name="2023-12" sheetId="26" r:id="rId2"/>
    <sheet name="2023-11" sheetId="25" r:id="rId3"/>
    <sheet name="2023-10" sheetId="24" r:id="rId4"/>
    <sheet name="2023-09" sheetId="23" r:id="rId5"/>
    <sheet name="2023-08" sheetId="22" r:id="rId6"/>
    <sheet name="2023-07" sheetId="21" r:id="rId7"/>
    <sheet name="2023-06" sheetId="20" r:id="rId8"/>
    <sheet name="2023-05" sheetId="19" r:id="rId9"/>
    <sheet name="2023-04" sheetId="18" r:id="rId10"/>
    <sheet name="2023-03" sheetId="17" r:id="rId11"/>
    <sheet name="2023-02" sheetId="16" r:id="rId12"/>
    <sheet name="2023-01- Fir." sheetId="15" r:id="rId13"/>
    <sheet name="2023-01" sheetId="14" r:id="rId14"/>
    <sheet name="2022-12" sheetId="13" r:id="rId15"/>
    <sheet name="2022-11" sheetId="12" r:id="rId16"/>
    <sheet name="2022-10" sheetId="11" r:id="rId17"/>
    <sheet name="2022-09" sheetId="10" r:id="rId18"/>
    <sheet name="2022-08" sheetId="8" r:id="rId19"/>
    <sheet name="2022-07" sheetId="7" r:id="rId20"/>
    <sheet name="2022-06" sheetId="6" r:id="rId21"/>
    <sheet name="2022-05" sheetId="5" r:id="rId22"/>
    <sheet name="2022-04" sheetId="4" r:id="rId23"/>
    <sheet name="2022-03" sheetId="3" r:id="rId24"/>
    <sheet name="2022-01" sheetId="2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7" l="1"/>
  <c r="G23" i="27" s="1"/>
  <c r="E23" i="27"/>
  <c r="G16" i="27" l="1"/>
  <c r="G17" i="27" s="1"/>
  <c r="G18" i="27" s="1"/>
  <c r="G19" i="27" s="1"/>
  <c r="G20" i="27" s="1"/>
  <c r="G22" i="27" l="1"/>
  <c r="G21" i="27"/>
  <c r="G16" i="26" l="1"/>
  <c r="G15" i="26"/>
  <c r="F17" i="26"/>
  <c r="G17" i="26" s="1"/>
  <c r="E17" i="26"/>
  <c r="F38" i="25" l="1"/>
  <c r="E38" i="25"/>
  <c r="G15" i="25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l="1"/>
  <c r="G29" i="25" s="1"/>
  <c r="G30" i="25" s="1"/>
  <c r="G31" i="25" s="1"/>
  <c r="G32" i="25" s="1"/>
  <c r="G33" i="25" s="1"/>
  <c r="G34" i="25" s="1"/>
  <c r="G35" i="25" s="1"/>
  <c r="G36" i="25" s="1"/>
  <c r="G37" i="25" s="1"/>
  <c r="G38" i="25"/>
  <c r="G17" i="24" l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16" i="24"/>
  <c r="G15" i="24"/>
  <c r="G34" i="21"/>
  <c r="G35" i="21"/>
  <c r="G28" i="24" l="1"/>
  <c r="F29" i="24"/>
  <c r="G29" i="24" s="1"/>
  <c r="G20" i="16"/>
  <c r="G38" i="19"/>
  <c r="G20" i="23"/>
  <c r="E29" i="24"/>
  <c r="G13" i="23" l="1"/>
  <c r="G16" i="23" s="1"/>
  <c r="G17" i="23" s="1"/>
  <c r="G18" i="23" s="1"/>
  <c r="G19" i="23" s="1"/>
  <c r="F21" i="23"/>
  <c r="E21" i="23"/>
  <c r="G21" i="23" l="1"/>
  <c r="F20" i="22" l="1"/>
  <c r="G20" i="22" s="1"/>
  <c r="E20" i="22"/>
  <c r="G15" i="22"/>
  <c r="G16" i="22" s="1"/>
  <c r="G17" i="22" s="1"/>
  <c r="G18" i="22" s="1"/>
  <c r="G19" i="22" s="1"/>
  <c r="G32" i="21"/>
  <c r="G17" i="20"/>
  <c r="F35" i="21"/>
  <c r="E35" i="21" l="1"/>
  <c r="G15" i="21"/>
  <c r="G16" i="21" s="1"/>
  <c r="G17" i="21" s="1"/>
  <c r="G19" i="17"/>
  <c r="G16" i="20"/>
  <c r="G15" i="20"/>
  <c r="F18" i="20"/>
  <c r="G18" i="20" s="1"/>
  <c r="G39" i="19"/>
  <c r="E18" i="20"/>
  <c r="G19" i="21" l="1"/>
  <c r="G18" i="2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7" i="19"/>
  <c r="G36" i="19"/>
  <c r="G35" i="19"/>
  <c r="G19" i="12"/>
  <c r="F39" i="19"/>
  <c r="E39" i="19"/>
  <c r="G15" i="19"/>
  <c r="G16" i="19" s="1"/>
  <c r="G17" i="19" s="1"/>
  <c r="G31" i="21" l="1"/>
  <c r="G33" i="21"/>
  <c r="G19" i="19"/>
  <c r="G18" i="19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l="1"/>
  <c r="G32" i="19" s="1"/>
  <c r="G33" i="19"/>
  <c r="G34" i="19" s="1"/>
  <c r="F18" i="18" l="1"/>
  <c r="E18" i="18"/>
  <c r="G15" i="18"/>
  <c r="G16" i="18" s="1"/>
  <c r="G17" i="18" s="1"/>
  <c r="G36" i="13"/>
  <c r="F20" i="17"/>
  <c r="E20" i="17"/>
  <c r="G15" i="17"/>
  <c r="G16" i="17" s="1"/>
  <c r="G17" i="17" s="1"/>
  <c r="G18" i="17" s="1"/>
  <c r="F20" i="16"/>
  <c r="E20" i="16"/>
  <c r="G15" i="16"/>
  <c r="G16" i="16" s="1"/>
  <c r="G17" i="16" s="1"/>
  <c r="F43" i="15"/>
  <c r="E43" i="15"/>
  <c r="G12" i="15"/>
  <c r="G13" i="15" s="1"/>
  <c r="G14" i="15" s="1"/>
  <c r="G18" i="18" l="1"/>
  <c r="G20" i="17"/>
  <c r="G18" i="16"/>
  <c r="G19" i="16" s="1"/>
  <c r="G43" i="15"/>
  <c r="G15" i="15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16" i="15"/>
  <c r="F46" i="14"/>
  <c r="E46" i="14"/>
  <c r="G15" i="14"/>
  <c r="G16" i="14" s="1"/>
  <c r="G17" i="14" s="1"/>
  <c r="F36" i="13"/>
  <c r="E36" i="13"/>
  <c r="G15" i="13"/>
  <c r="G16" i="13" s="1"/>
  <c r="G17" i="13" s="1"/>
  <c r="F21" i="12"/>
  <c r="G28" i="15" l="1"/>
  <c r="G29" i="15" s="1"/>
  <c r="G30" i="15"/>
  <c r="G31" i="15" s="1"/>
  <c r="G46" i="14"/>
  <c r="G19" i="14"/>
  <c r="G18" i="14"/>
  <c r="G20" i="14" s="1"/>
  <c r="G21" i="14" s="1"/>
  <c r="G22" i="14" s="1"/>
  <c r="G19" i="13"/>
  <c r="G35" i="13" s="1"/>
  <c r="G18" i="13"/>
  <c r="G20" i="13" s="1"/>
  <c r="G21" i="13" s="1"/>
  <c r="G22" i="13" s="1"/>
  <c r="G33" i="15" l="1"/>
  <c r="G35" i="15" s="1"/>
  <c r="G37" i="15" s="1"/>
  <c r="G39" i="15" s="1"/>
  <c r="G41" i="15" s="1"/>
  <c r="G32" i="15"/>
  <c r="G34" i="15" s="1"/>
  <c r="G36" i="15" s="1"/>
  <c r="G38" i="15" s="1"/>
  <c r="G40" i="15" s="1"/>
  <c r="G42" i="15" s="1"/>
  <c r="G23" i="14"/>
  <c r="G24" i="14" s="1"/>
  <c r="G25" i="14" s="1"/>
  <c r="G26" i="14" s="1"/>
  <c r="G27" i="14" s="1"/>
  <c r="G28" i="14" s="1"/>
  <c r="G29" i="14" s="1"/>
  <c r="G30" i="14" s="1"/>
  <c r="G31" i="14" s="1"/>
  <c r="G32" i="14" s="1"/>
  <c r="G24" i="13"/>
  <c r="G23" i="13"/>
  <c r="G25" i="13" s="1"/>
  <c r="G26" i="13" s="1"/>
  <c r="G27" i="13" s="1"/>
  <c r="G29" i="13" l="1"/>
  <c r="G28" i="13"/>
  <c r="G30" i="13" s="1"/>
  <c r="G31" i="13" s="1"/>
  <c r="G32" i="13" s="1"/>
  <c r="G33" i="14" l="1"/>
  <c r="G34" i="14" s="1"/>
  <c r="G36" i="14" s="1"/>
  <c r="G38" i="14" s="1"/>
  <c r="G40" i="14" s="1"/>
  <c r="G42" i="14" s="1"/>
  <c r="G44" i="14" s="1"/>
  <c r="G34" i="13"/>
  <c r="G33" i="13"/>
  <c r="G35" i="14" l="1"/>
  <c r="G37" i="14" s="1"/>
  <c r="G39" i="14" s="1"/>
  <c r="G41" i="14" s="1"/>
  <c r="G43" i="14" s="1"/>
  <c r="G45" i="14" s="1"/>
  <c r="E21" i="12"/>
  <c r="G21" i="12" s="1"/>
  <c r="G15" i="12"/>
  <c r="G16" i="12" s="1"/>
  <c r="G17" i="12" s="1"/>
  <c r="G18" i="12" s="1"/>
  <c r="F34" i="11"/>
  <c r="E34" i="11"/>
  <c r="G15" i="1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29" i="10"/>
  <c r="F30" i="10"/>
  <c r="E30" i="10"/>
  <c r="G15" i="10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F23" i="8"/>
  <c r="G15" i="8"/>
  <c r="G16" i="8"/>
  <c r="G20" i="12" l="1"/>
  <c r="G34" i="11"/>
  <c r="G30" i="10"/>
  <c r="E23" i="8" l="1"/>
  <c r="G23" i="8" s="1"/>
  <c r="G17" i="8"/>
  <c r="G18" i="8" s="1"/>
  <c r="G19" i="8" s="1"/>
  <c r="G20" i="8" s="1"/>
  <c r="G21" i="8" s="1"/>
  <c r="G22" i="8" s="1"/>
  <c r="F34" i="7" l="1"/>
  <c r="E34" i="7"/>
  <c r="G15" i="7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15" i="6"/>
  <c r="G16" i="6" s="1"/>
  <c r="G17" i="6" s="1"/>
  <c r="G18" i="6" s="1"/>
  <c r="G19" i="6" s="1"/>
  <c r="G20" i="6" s="1"/>
  <c r="G21" i="6" s="1"/>
  <c r="G22" i="6" s="1"/>
  <c r="G23" i="6" s="1"/>
  <c r="G24" i="6" s="1"/>
  <c r="G17" i="2"/>
  <c r="G16" i="2"/>
  <c r="G16" i="5"/>
  <c r="E25" i="6"/>
  <c r="G25" i="6" s="1"/>
  <c r="F25" i="6"/>
  <c r="G26" i="7" l="1"/>
  <c r="G27" i="7" s="1"/>
  <c r="G28" i="7" s="1"/>
  <c r="G29" i="7" s="1"/>
  <c r="G30" i="7" s="1"/>
  <c r="G34" i="7"/>
  <c r="F20" i="5"/>
  <c r="G20" i="5" s="1"/>
  <c r="G18" i="5"/>
  <c r="G19" i="5"/>
  <c r="G15" i="5"/>
  <c r="G17" i="5" s="1"/>
  <c r="E20" i="5"/>
  <c r="F17" i="4"/>
  <c r="G31" i="7" l="1"/>
  <c r="G32" i="7" s="1"/>
  <c r="G33" i="7" s="1"/>
  <c r="G16" i="4"/>
  <c r="E17" i="4" l="1"/>
  <c r="G15" i="4"/>
  <c r="G15" i="3"/>
  <c r="G17" i="4" l="1"/>
  <c r="F25" i="3"/>
  <c r="E25" i="3" l="1"/>
  <c r="G25" i="3" s="1"/>
  <c r="G16" i="3"/>
  <c r="G17" i="3" s="1"/>
  <c r="F20" i="2"/>
  <c r="E20" i="2"/>
  <c r="G20" i="2" s="1"/>
  <c r="G18" i="2"/>
  <c r="G19" i="2" s="1"/>
  <c r="G18" i="3" l="1"/>
  <c r="G19" i="3" l="1"/>
  <c r="G20" i="3" s="1"/>
  <c r="G21" i="3" s="1"/>
  <c r="G22" i="3" s="1"/>
  <c r="G23" i="3" s="1"/>
  <c r="G24" i="3" s="1"/>
</calcChain>
</file>

<file path=xl/sharedStrings.xml><?xml version="1.0" encoding="utf-8"?>
<sst xmlns="http://schemas.openxmlformats.org/spreadsheetml/2006/main" count="994" uniqueCount="450">
  <si>
    <t>Libro de Banco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</si>
  <si>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</si>
  <si>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</si>
  <si>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</si>
  <si>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</si>
  <si>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</si>
  <si>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</si>
  <si>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</si>
  <si>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</si>
  <si>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</si>
  <si>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</si>
  <si>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</si>
  <si>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_____________________________________________</t>
  </si>
  <si>
    <t>Luz Maria Abreu Lantigua</t>
  </si>
  <si>
    <t>Dir. Administrativa y Financiera</t>
  </si>
  <si>
    <t>Autorizado por:</t>
  </si>
  <si>
    <t>Del 1 al 31 de Enero 2022</t>
  </si>
  <si>
    <t>001991</t>
  </si>
  <si>
    <t>SALDO FACT. 0000187 A UNIDAD DE VIAJES OFICIALES</t>
  </si>
  <si>
    <t>001992</t>
  </si>
  <si>
    <t>SUTITUCION DE CHEQUE 001951 DE FECHA 11/10/2021</t>
  </si>
  <si>
    <t>001993</t>
  </si>
  <si>
    <t>RECARGO PAGO ATRASADO NOMINA AGOSTO, SEPTIEMBRE, OCTUBRE Y NOVIEMBRE 2021</t>
  </si>
  <si>
    <t>TRANSF.</t>
  </si>
  <si>
    <t>002014</t>
  </si>
  <si>
    <t>PAGO DE IMPUESTO SOBRE LA RENTA CHEQUES DEL SR. OSCAR A. GUEDEZ</t>
  </si>
  <si>
    <t>002015</t>
  </si>
  <si>
    <t>RECARGO PAGO ATRASADO NOMINA ADICIONAL FEBRERO 2022</t>
  </si>
  <si>
    <t>002016</t>
  </si>
  <si>
    <t>PAGO FACT. ADQ. DE MEMORIAS USB</t>
  </si>
  <si>
    <t>TRANSFERENCIA DE CTA. EN DOLARES A CUENTA COLECTORA EN PESOS</t>
  </si>
  <si>
    <t>TRANSFERENCIA DEVOL. FONDOS ICAT</t>
  </si>
  <si>
    <t>002017</t>
  </si>
  <si>
    <t>ANULADO</t>
  </si>
  <si>
    <t>002019</t>
  </si>
  <si>
    <t>PAGO FACT. ADQ. DE 3 MONITORES</t>
  </si>
  <si>
    <t>002018</t>
  </si>
  <si>
    <t>PAGO FACT. ADQ. DE EQUIPOS DE TIC PARA TRANSPARENCIA CLIMATICA</t>
  </si>
  <si>
    <t>002020</t>
  </si>
  <si>
    <t xml:space="preserve">PAGO FACT. ADQ. BANDERA INSTITUCIONAL Y ASTA </t>
  </si>
  <si>
    <t>Del 1 al 31 de Marzo 2022</t>
  </si>
  <si>
    <t>Del 1 al 30 de Abril 2022</t>
  </si>
  <si>
    <t>002021</t>
  </si>
  <si>
    <t>REPOSICION DE CAJA CHICA DE LA DIRECCION ADM. Y FIN. (COMPR. 373-395)</t>
  </si>
  <si>
    <t>Del 1 al 31 de Mayo 2022</t>
  </si>
  <si>
    <t>002022</t>
  </si>
  <si>
    <t>002023</t>
  </si>
  <si>
    <t>002024</t>
  </si>
  <si>
    <t>002025</t>
  </si>
  <si>
    <t>Luz M. Abreu L.</t>
  </si>
  <si>
    <t>Factura por servicio de instalación y configuración control de acceso local 5A.</t>
  </si>
  <si>
    <t>Reposición de caja chica. (Comprobantes 396-413)</t>
  </si>
  <si>
    <t>Avance de efectivo para gastos en la Convención Marco de Naciones Unidas en la Habana Cuba del 17 al 21 de mayo 2022</t>
  </si>
  <si>
    <t>Comisiones y gastos bancarios</t>
  </si>
  <si>
    <t xml:space="preserve">Gastos de Representación para el Vicepresidente Ejecutivo </t>
  </si>
  <si>
    <t>Del 1 al 30 de junio 2022</t>
  </si>
  <si>
    <t>Transf.</t>
  </si>
  <si>
    <t>Reintregro cheque 2025</t>
  </si>
  <si>
    <t>2026</t>
  </si>
  <si>
    <t>Anulado</t>
  </si>
  <si>
    <t>2027</t>
  </si>
  <si>
    <t>2028</t>
  </si>
  <si>
    <t>2029</t>
  </si>
  <si>
    <t>2030</t>
  </si>
  <si>
    <t>2031</t>
  </si>
  <si>
    <t>Adecuación local 5C y oficina asesor interinstitucional</t>
  </si>
  <si>
    <t>2032</t>
  </si>
  <si>
    <t>Reposición de caja chica. (Comprobantes 414-432)</t>
  </si>
  <si>
    <t>2033</t>
  </si>
  <si>
    <t>Recargo pago atrasado nómina adicional marzo, abril y mayo de 2022</t>
  </si>
  <si>
    <t>Del 1 al 31 de julio 2022</t>
  </si>
  <si>
    <t>002034</t>
  </si>
  <si>
    <t>Pago de cuatro formularios F49</t>
  </si>
  <si>
    <t>002035</t>
  </si>
  <si>
    <t>Aumento del fondo de caja chica</t>
  </si>
  <si>
    <t>002036</t>
  </si>
  <si>
    <t>002046</t>
  </si>
  <si>
    <t>Pago fact. Por servicio de pintura e instalación de de pisos y ojo de buey</t>
  </si>
  <si>
    <t>002037</t>
  </si>
  <si>
    <t>002038</t>
  </si>
  <si>
    <t>Avance de efectivo para pago de dietas a voluntarios en la semana del clima</t>
  </si>
  <si>
    <t>Fondos semana del clima</t>
  </si>
  <si>
    <t>002039</t>
  </si>
  <si>
    <t>Abono del 70% seguro medico</t>
  </si>
  <si>
    <t>002040</t>
  </si>
  <si>
    <t>002041</t>
  </si>
  <si>
    <t>002042</t>
  </si>
  <si>
    <t>Pago fact. Corona de flores para la Sra. Ivonne Haza del Castillo</t>
  </si>
  <si>
    <t>002043</t>
  </si>
  <si>
    <t>002044</t>
  </si>
  <si>
    <t>002045</t>
  </si>
  <si>
    <t>002047</t>
  </si>
  <si>
    <t>002048</t>
  </si>
  <si>
    <t>002049</t>
  </si>
  <si>
    <t>Pago factura correspondiente al 20% de hotel para celebrar la semana del clima</t>
  </si>
  <si>
    <t>Del 1 al 31 de agosto 2022</t>
  </si>
  <si>
    <t>002050</t>
  </si>
  <si>
    <t>Pago factura esquela luctuosa</t>
  </si>
  <si>
    <t>002051</t>
  </si>
  <si>
    <t>Pago factura servicio de maestría de ceremonia en la Semana Regional del Clima</t>
  </si>
  <si>
    <t>Reposición de caja chica. (Comprobantes 433-464)</t>
  </si>
  <si>
    <t>002052</t>
  </si>
  <si>
    <t>002053</t>
  </si>
  <si>
    <t>Pago factura adq. De 04 neumaticos para el vehiculo Hyundai Santa Fe</t>
  </si>
  <si>
    <t>002054</t>
  </si>
  <si>
    <t>Pago factura servicio de almuerzos en la Semana Regional de Clima</t>
  </si>
  <si>
    <t>002055</t>
  </si>
  <si>
    <t>Viáticos locales desde el 22/02/2022 al 31/05/2022</t>
  </si>
  <si>
    <t>Reintegro Cheque 002006</t>
  </si>
  <si>
    <t>Del 1 al 30 de septiembre 2022</t>
  </si>
  <si>
    <t>002056</t>
  </si>
  <si>
    <t>Pago factura por servicio de almacenaje</t>
  </si>
  <si>
    <t>002057</t>
  </si>
  <si>
    <t>Sustitución de cheque 002006 de fecha 15/02/2022</t>
  </si>
  <si>
    <t>002058</t>
  </si>
  <si>
    <t>Viáticos locales desde el 18/06/2022 al 25/06/2022</t>
  </si>
  <si>
    <t>002059</t>
  </si>
  <si>
    <t>002060</t>
  </si>
  <si>
    <t>002061</t>
  </si>
  <si>
    <t>002062</t>
  </si>
  <si>
    <t>002063</t>
  </si>
  <si>
    <t>002064</t>
  </si>
  <si>
    <t>Viáticos locales desde el 18/06/2022 al 03/09/2022</t>
  </si>
  <si>
    <t>Viáticos locales aeropuerto de Punta Cana el 27/08/2022</t>
  </si>
  <si>
    <t>Viáticos locales Puerto Plata el 25/06/2022</t>
  </si>
  <si>
    <t>Viáticos locales desde el 31/03/2022 al 17/08/2022</t>
  </si>
  <si>
    <t>002065</t>
  </si>
  <si>
    <t>002066</t>
  </si>
  <si>
    <t>002067</t>
  </si>
  <si>
    <t>Viáticos locales desde el 24/03/2022 al 17/08/2022</t>
  </si>
  <si>
    <t>Viáticos locales desde el 22/02/2022 al 17/08/2022</t>
  </si>
  <si>
    <t>Pago factura contratación de hotel para taller formulación POA 2023</t>
  </si>
  <si>
    <t>Pago factura por Adquisición de Bateria</t>
  </si>
  <si>
    <t>002068</t>
  </si>
  <si>
    <t>Pago factura por servicio de capacitación</t>
  </si>
  <si>
    <t>60340</t>
  </si>
  <si>
    <t xml:space="preserve">Reintegro de cheque 002038 </t>
  </si>
  <si>
    <t>Del 1 al 31 de octubre 2022</t>
  </si>
  <si>
    <t>002069</t>
  </si>
  <si>
    <t>Reposición de caja chica. (Comprobantes 465-491)</t>
  </si>
  <si>
    <t>002070</t>
  </si>
  <si>
    <t>Pago factura servicio de catering</t>
  </si>
  <si>
    <t>002071</t>
  </si>
  <si>
    <t>Pago factura reparación motocicleta yamaha crux roja</t>
  </si>
  <si>
    <t>002072</t>
  </si>
  <si>
    <t>Pago factura mantenimiento chevrolet tahoe 2018</t>
  </si>
  <si>
    <t>002073</t>
  </si>
  <si>
    <t>Recargo por atraso nómina adicional julio y agosto 2022</t>
  </si>
  <si>
    <t>002074</t>
  </si>
  <si>
    <t>Pago factura por adquisición e instalación de equipos de protección para el cuarto de data</t>
  </si>
  <si>
    <t>002075</t>
  </si>
  <si>
    <t>Viáticos locales puerto plata del 10 al 11 de septiembre de 2022</t>
  </si>
  <si>
    <t>002076</t>
  </si>
  <si>
    <t>002077</t>
  </si>
  <si>
    <t>002078</t>
  </si>
  <si>
    <t>Viáticos locales zona este del 24 al 25 de septiembre 2022</t>
  </si>
  <si>
    <t>002079</t>
  </si>
  <si>
    <t>Viáticos locales desde el 01/09/2022 al 28/09/2022</t>
  </si>
  <si>
    <t>002080</t>
  </si>
  <si>
    <t>Viáticos locales desde el 25/08/2022 al 08/09/2022</t>
  </si>
  <si>
    <t>002081</t>
  </si>
  <si>
    <t>Viáticos locales desde el 25/08/2022 al 28/09/2022</t>
  </si>
  <si>
    <t>002082</t>
  </si>
  <si>
    <t>Viáticos locales Padre las Casas, Azua, Bohechio y San Juan, el 28/09/2022</t>
  </si>
  <si>
    <t>002083</t>
  </si>
  <si>
    <t>002084</t>
  </si>
  <si>
    <t>Viáticos locales desde el 04/08/2022 al 28/09/2022</t>
  </si>
  <si>
    <t>002085</t>
  </si>
  <si>
    <t>002086</t>
  </si>
  <si>
    <t>Pago factura por servicio de renovación de hosting</t>
  </si>
  <si>
    <t>002087</t>
  </si>
  <si>
    <t>Viáticos locales Provincia Valverde el 27/10/2022</t>
  </si>
  <si>
    <t>002088</t>
  </si>
  <si>
    <t>002089</t>
  </si>
  <si>
    <t xml:space="preserve">Pago Factura Reparación Motocicleta Yamaha Crux Roja </t>
  </si>
  <si>
    <t>002090</t>
  </si>
  <si>
    <t>Pago Factura Adq. De Neumáticos para el Vehículo Chevrolet Tahoe 2018</t>
  </si>
  <si>
    <t>002091</t>
  </si>
  <si>
    <t>Reposición de caja chica. (Comprobantes 492-516)</t>
  </si>
  <si>
    <t>Del 1 al 30 de noviembre 2022</t>
  </si>
  <si>
    <t>Del 1 al 31 de diciembre de 2022</t>
  </si>
  <si>
    <t>002092</t>
  </si>
  <si>
    <t>Viáticos locales Punta Cana del 25 al 27 de octubre de 2022</t>
  </si>
  <si>
    <t>002093</t>
  </si>
  <si>
    <t>Pago fact. por servicios legales y notarización de contratos</t>
  </si>
  <si>
    <t>002094</t>
  </si>
  <si>
    <t>002095</t>
  </si>
  <si>
    <t>Viáticos locales Sabana de la Mar, Hato Mayor el 24/09/2022</t>
  </si>
  <si>
    <t>002096</t>
  </si>
  <si>
    <t>002097</t>
  </si>
  <si>
    <t>002098</t>
  </si>
  <si>
    <t>Viáticos locales Santiago de los Caballeros el 04/11/2022</t>
  </si>
  <si>
    <t>002099</t>
  </si>
  <si>
    <t>002100</t>
  </si>
  <si>
    <t>002101</t>
  </si>
  <si>
    <t>Pago fact. por servicios legales y notarización de contratos y documentos</t>
  </si>
  <si>
    <t>002102</t>
  </si>
  <si>
    <t>Viáticos locales desde el 12/10/2022 al 24/11/2022</t>
  </si>
  <si>
    <t>002103</t>
  </si>
  <si>
    <t>002104</t>
  </si>
  <si>
    <t>002105</t>
  </si>
  <si>
    <t>002106</t>
  </si>
  <si>
    <t>Viáticos locales desde el 12/10/2022 al 26/10/2022</t>
  </si>
  <si>
    <t>Pago factura por servicio de catering</t>
  </si>
  <si>
    <t>002107</t>
  </si>
  <si>
    <t>002108</t>
  </si>
  <si>
    <t>002109</t>
  </si>
  <si>
    <t>Pago facturas por servicio telefónico diciembre de 2022</t>
  </si>
  <si>
    <t>002110</t>
  </si>
  <si>
    <t>002111</t>
  </si>
  <si>
    <t>Pago factura por adquisición de batería</t>
  </si>
  <si>
    <t xml:space="preserve">Mirna Mabel Veras </t>
  </si>
  <si>
    <t>Encargada División Financiera</t>
  </si>
  <si>
    <t>Gliseldi Corina Rpdríguez</t>
  </si>
  <si>
    <t>Encargada de Presupuesto Interina</t>
  </si>
  <si>
    <t>Preparado por:</t>
  </si>
  <si>
    <t>Revisado por:</t>
  </si>
  <si>
    <t>Del 1 al 31 de enero de 2023</t>
  </si>
  <si>
    <t>002112</t>
  </si>
  <si>
    <t>002113</t>
  </si>
  <si>
    <t>002114</t>
  </si>
  <si>
    <t>002115</t>
  </si>
  <si>
    <t>002116</t>
  </si>
  <si>
    <t>002117</t>
  </si>
  <si>
    <t>002118</t>
  </si>
  <si>
    <t>002119</t>
  </si>
  <si>
    <t>002120</t>
  </si>
  <si>
    <t>002125</t>
  </si>
  <si>
    <t>Viáticos locales Pade Las Cacs, Azua el 01/12/2022</t>
  </si>
  <si>
    <t>Decucible de reclamación de daños</t>
  </si>
  <si>
    <t>Transferencia de cuenta colectora en pesos a cuenta operativa tercera semana enero 2023</t>
  </si>
  <si>
    <t>Pago factura 0000360 a Unidad de Viajes Oficiales</t>
  </si>
  <si>
    <t>Pago factura 0000455 a Unidad de Viajes Oficiales</t>
  </si>
  <si>
    <t>Pago factura 0000615 a Unidad de Viajes Oficiales</t>
  </si>
  <si>
    <t>Pago factura 0000456 a Unidad de Viajes Oficiales</t>
  </si>
  <si>
    <t>002121</t>
  </si>
  <si>
    <t>Transferencia de cuenta colectora en pesos a cuenta operativa cuarta semana enero 2023</t>
  </si>
  <si>
    <t>002131</t>
  </si>
  <si>
    <t>Viáticos locales Pade Las Casas, Azua el 01/12/2022</t>
  </si>
  <si>
    <t>002122</t>
  </si>
  <si>
    <t>002123</t>
  </si>
  <si>
    <t>002124</t>
  </si>
  <si>
    <t>002126</t>
  </si>
  <si>
    <t>002127</t>
  </si>
  <si>
    <t>002128</t>
  </si>
  <si>
    <t>002129</t>
  </si>
  <si>
    <t>002130</t>
  </si>
  <si>
    <t>Viáticos locales desde el 01/12/2022 al 15/12/2022</t>
  </si>
  <si>
    <t>Viáticos locales Pade Las Casas, Azua el 06/12/2022</t>
  </si>
  <si>
    <t>Viáticos locales desde el 06/12/2022 al 15/12/2022</t>
  </si>
  <si>
    <t>Viáticos locales Puerto Plata del 02 al 03/12/2022</t>
  </si>
  <si>
    <t>002132</t>
  </si>
  <si>
    <t>002133</t>
  </si>
  <si>
    <t>Viáticos locales Jarabacoa, La Vega el 07/10/2022</t>
  </si>
  <si>
    <t>002134</t>
  </si>
  <si>
    <t>002135</t>
  </si>
  <si>
    <t>002136</t>
  </si>
  <si>
    <t>Reposición de caja chica. (Comprobantes 517-545)</t>
  </si>
  <si>
    <t>002137</t>
  </si>
  <si>
    <t>Recargo por atraso nómina fijo, adicional e interinato, octubre, noviembre y diciembre 2022</t>
  </si>
  <si>
    <t>002138</t>
  </si>
  <si>
    <t>Viáticos locales San José de las Matas, Santiago el 18/01/2023</t>
  </si>
  <si>
    <t>002139</t>
  </si>
  <si>
    <t>Abono del 70% de Seguro Médico</t>
  </si>
  <si>
    <t>Gliseldi Corina Rodríguez</t>
  </si>
  <si>
    <t>002140</t>
  </si>
  <si>
    <t>Viáticos locales Jarabacoa, la Vega el 07/10/2022</t>
  </si>
  <si>
    <t>002141</t>
  </si>
  <si>
    <t>10//02/2023</t>
  </si>
  <si>
    <t>002142</t>
  </si>
  <si>
    <t>Pago Factura por Adq. De Agendas</t>
  </si>
  <si>
    <t>002143</t>
  </si>
  <si>
    <t>Del 1 al 28 de febrero de 2023</t>
  </si>
  <si>
    <t>Pago de Impuestos por Cambio de Placa</t>
  </si>
  <si>
    <t>Comisiones y Gastos Bancarios</t>
  </si>
  <si>
    <t>Del 01 al 31 de Marzo de 2023</t>
  </si>
  <si>
    <t>002144</t>
  </si>
  <si>
    <t>002145</t>
  </si>
  <si>
    <t>002146</t>
  </si>
  <si>
    <t>Pago del 18% por Servicio de Consultoría</t>
  </si>
  <si>
    <t>Viáticos Locales La Romana, el 30/02/2023</t>
  </si>
  <si>
    <t>Viáticos Locales San Francisco de Macoris, el 23/02/2023</t>
  </si>
  <si>
    <t>Transferencia De Cta. Colectora En Dolares A Cuenta Operativa (Segunda Semana Marzo 2023) - ICAT-A FASE ll</t>
  </si>
  <si>
    <t>Del 01 al 30 de Abril de 2023</t>
  </si>
  <si>
    <t>002147</t>
  </si>
  <si>
    <t>002148</t>
  </si>
  <si>
    <t>Reposición de caja chica. (Comprobantes 546-583)</t>
  </si>
  <si>
    <t>Viáticos Locales La Romana, el 30/03/2023</t>
  </si>
  <si>
    <t>Del 1 al 31 de mayo de 2023</t>
  </si>
  <si>
    <t>002149</t>
  </si>
  <si>
    <t>Viáticos locales desde el 12/01/2023 al 16/03/2023</t>
  </si>
  <si>
    <t>002150</t>
  </si>
  <si>
    <t>002151</t>
  </si>
  <si>
    <t>002152</t>
  </si>
  <si>
    <t>Viáticos locales Barahona el 09/02/2024</t>
  </si>
  <si>
    <t>Viáticos locales Provincia Duarte el 16/03/2023</t>
  </si>
  <si>
    <t>002153</t>
  </si>
  <si>
    <t>Viáticos locales desde el 25/02/2023 al 27/03/2023</t>
  </si>
  <si>
    <t>002154</t>
  </si>
  <si>
    <t>002155</t>
  </si>
  <si>
    <t>002156</t>
  </si>
  <si>
    <t>Viáticos locales Sanchez y San Francisco de Macorís, el 27 y 28 de maro de 2023</t>
  </si>
  <si>
    <t>002157</t>
  </si>
  <si>
    <t>002158</t>
  </si>
  <si>
    <t>002159</t>
  </si>
  <si>
    <t>002160</t>
  </si>
  <si>
    <t>Viáticos locales El Seibo, el 10/03/2023</t>
  </si>
  <si>
    <t>002161</t>
  </si>
  <si>
    <t>002162</t>
  </si>
  <si>
    <t>Viáticos locales Padre Las Casas Azua, el 11/03/2023</t>
  </si>
  <si>
    <t>002163</t>
  </si>
  <si>
    <t>002164</t>
  </si>
  <si>
    <t>Viáticos locales Provincia Valverde, el 11/05/2023</t>
  </si>
  <si>
    <t>002165</t>
  </si>
  <si>
    <t>002166</t>
  </si>
  <si>
    <t>Viáticos locales desde el 10/03/2023 al 11/05/2023</t>
  </si>
  <si>
    <t>Transferencia De Cta. Colectora En Dolares A Cuenta Operativa (Tercera Semana Mayo 2023) - ICAT-A FASE ll</t>
  </si>
  <si>
    <t>Pago fact. 865 por concepto de viáticos y boletos aéreos a funcionarios y empleados de este consejo</t>
  </si>
  <si>
    <t>002167</t>
  </si>
  <si>
    <t>002168</t>
  </si>
  <si>
    <t>Pago fact. 823 por concepto a diferencia en boleto aéreo del señor José Carlos Fernández, en viaje a Sharm El-Sheikh, Egipto, en la celebración de la cop-27</t>
  </si>
  <si>
    <t>002169</t>
  </si>
  <si>
    <t>Pago fact. 0105 por consultoría apoyo técnico para la coordinación e implementación de la iniciativa para la transparencia de la acción Climática para la Adaptación. Icat-a.</t>
  </si>
  <si>
    <t>002170</t>
  </si>
  <si>
    <t>Reposición de caja chica. (Comprobantes 584-611)</t>
  </si>
  <si>
    <t>Gliseldi Corina R0dríguez</t>
  </si>
  <si>
    <t>Del 1 al 30 de junio de 2023</t>
  </si>
  <si>
    <t>002171</t>
  </si>
  <si>
    <t>Recargo pago atrasado nomina retroactiva abril 2023 y adicional temporero mayo 2023</t>
  </si>
  <si>
    <t>002172</t>
  </si>
  <si>
    <t>Pago factura por impresión de materiales de oficina</t>
  </si>
  <si>
    <t>Del 1 al 31 de julio de 2023</t>
  </si>
  <si>
    <t>002173</t>
  </si>
  <si>
    <t>Viáticos locales desde el 11/05/2023 al 15/06/2023</t>
  </si>
  <si>
    <t>002174</t>
  </si>
  <si>
    <t>002175</t>
  </si>
  <si>
    <t>Viáticos locales desde el 11/05/2023 al 09/06/2023</t>
  </si>
  <si>
    <t>Viáticos locales desde el 11/05/2023 al 31/05/2023</t>
  </si>
  <si>
    <t>002176</t>
  </si>
  <si>
    <t>002177</t>
  </si>
  <si>
    <t>002178</t>
  </si>
  <si>
    <t>002179</t>
  </si>
  <si>
    <t>002180</t>
  </si>
  <si>
    <t>002181</t>
  </si>
  <si>
    <t>002182</t>
  </si>
  <si>
    <t>Viáticos locales desde el 31/05/2023 al 17/06/2023</t>
  </si>
  <si>
    <t>Viáticos locales desde el 31/05/2023 al 18/06/2023</t>
  </si>
  <si>
    <t>Viáticos locales Punta Cana el 31/05/2023</t>
  </si>
  <si>
    <t>Viáticos locales desde el 31/05/2023 al 15/06/2023</t>
  </si>
  <si>
    <t>Viáticos locales desde el 31/05/2023 al 29/06/2023</t>
  </si>
  <si>
    <t>Viáticos locales desde el 15/05/2023 al 18/06/2023</t>
  </si>
  <si>
    <t>002183</t>
  </si>
  <si>
    <t>002184</t>
  </si>
  <si>
    <t>002185</t>
  </si>
  <si>
    <t>002186</t>
  </si>
  <si>
    <t>Viáticos locales Baní el 09/06/2023</t>
  </si>
  <si>
    <t>002187</t>
  </si>
  <si>
    <t>002188</t>
  </si>
  <si>
    <t>002189</t>
  </si>
  <si>
    <t>Viáticos locales Jarabacoa el 29/06/2023</t>
  </si>
  <si>
    <t>002190</t>
  </si>
  <si>
    <t>002191</t>
  </si>
  <si>
    <t>Viáticos locales desde el 26/07/2023 al 28/07/2023</t>
  </si>
  <si>
    <t>Reposición de caja chica. (Comprobantes 612-640)</t>
  </si>
  <si>
    <t>Del 1 al 31 de agosto de 2023</t>
  </si>
  <si>
    <t>002192</t>
  </si>
  <si>
    <t>Viáticos locales San Cristobal el 11/07/2023</t>
  </si>
  <si>
    <t>002193</t>
  </si>
  <si>
    <t>Viáticos locales desde el 11/07/2023 al 28/07/2023</t>
  </si>
  <si>
    <t>Viáticos locales Santiago de los Caballeros el 19/07/2023</t>
  </si>
  <si>
    <t>002194</t>
  </si>
  <si>
    <t>Reposición de caja chica. (Comprobantes 641-660)</t>
  </si>
  <si>
    <t>002195</t>
  </si>
  <si>
    <t>Del 1 al 30 de septiembre de 2023</t>
  </si>
  <si>
    <t>002196</t>
  </si>
  <si>
    <t>Sustitución cheque 2194 de Viáticos locales Santiago de los caballeros el 19 de julio de 2023</t>
  </si>
  <si>
    <t>002197</t>
  </si>
  <si>
    <t>Aporte del CNCCMDL a la Asociación de Servidores Públicos</t>
  </si>
  <si>
    <t>002198</t>
  </si>
  <si>
    <t>002199</t>
  </si>
  <si>
    <t>Pago de Retenciones Impuestos Sobre la Renta 2021</t>
  </si>
  <si>
    <t>Del 1 al 31 de octubre de 2023</t>
  </si>
  <si>
    <t>002200</t>
  </si>
  <si>
    <t>Pago De Retenciones Impuestos Sobre La Renta 2022</t>
  </si>
  <si>
    <t>Transferencia De Cta. Colectora En Pesos A Cuenta Operativa. Tercera Semana De Octubre</t>
  </si>
  <si>
    <t>Saldo 70% De Seguro Médico Sr. Max Puig, Vp Ejecutivo</t>
  </si>
  <si>
    <t>N/A</t>
  </si>
  <si>
    <t>002201</t>
  </si>
  <si>
    <t>Pago De Retenciones Impuestos Sobre La Renta 2023</t>
  </si>
  <si>
    <t>002202</t>
  </si>
  <si>
    <t>002203</t>
  </si>
  <si>
    <t>002204</t>
  </si>
  <si>
    <t>002205</t>
  </si>
  <si>
    <t xml:space="preserve">Viáticos Internacionales Del 25 Al 29 Octubre De 2023 Dubai, Emiratos Arabes Unidos </t>
  </si>
  <si>
    <t xml:space="preserve">Viáticos Internacionales Del 09 Al 15 Octubre De 2023 Dubai, Emiratos Arabes Unidos </t>
  </si>
  <si>
    <t>002206</t>
  </si>
  <si>
    <t>002207</t>
  </si>
  <si>
    <t>002208</t>
  </si>
  <si>
    <t>002209</t>
  </si>
  <si>
    <t>Viáticos Internacionales Del 30 De Octubre Al 02 De Noviembre De 2023, Nueva Delhi, Republica De La India</t>
  </si>
  <si>
    <t xml:space="preserve">Viáticos Internacionales Del 31 De Octubre Al 05 De Noviembre De 202, Rabat, Marruecos. </t>
  </si>
  <si>
    <t>Viáticos Internacionales Del 06 Al 12 De Noviembre De 2023, Washington, Estados Unidos</t>
  </si>
  <si>
    <t xml:space="preserve">Viáticos Internacionales Del 29 Octubre Al 01 De Noviembre De 2023, Washington, D.C. </t>
  </si>
  <si>
    <t>002210</t>
  </si>
  <si>
    <t>002211</t>
  </si>
  <si>
    <t xml:space="preserve">Viáticos Internacionales Del 30 Octubre Al 01 De Noviembre De 2023, Washington, D.C. </t>
  </si>
  <si>
    <t>Del 1 al 30 de Noviembre de 2023</t>
  </si>
  <si>
    <t>002212</t>
  </si>
  <si>
    <t>002213</t>
  </si>
  <si>
    <t>002214</t>
  </si>
  <si>
    <t>Viáticos generales Venezuela, del 13 al 15 de noviembre de 2023</t>
  </si>
  <si>
    <t>Viáticos locales desde el 08/09/2023 al 19/10/2023</t>
  </si>
  <si>
    <t>002215</t>
  </si>
  <si>
    <t>002216</t>
  </si>
  <si>
    <t>002217</t>
  </si>
  <si>
    <t>002218</t>
  </si>
  <si>
    <t>002219</t>
  </si>
  <si>
    <t>Viáticos locales punta cana el 31/10/2023</t>
  </si>
  <si>
    <t>002220</t>
  </si>
  <si>
    <t>Reposición de caja chica. (Comprobantes 661-711)</t>
  </si>
  <si>
    <t>002221</t>
  </si>
  <si>
    <t>Transferencia Tesorería</t>
  </si>
  <si>
    <t>00013</t>
  </si>
  <si>
    <t>00014</t>
  </si>
  <si>
    <t>002222</t>
  </si>
  <si>
    <t>Viáticos generales para la Cop 28, en Dubai.</t>
  </si>
  <si>
    <t>002223</t>
  </si>
  <si>
    <t>00015</t>
  </si>
  <si>
    <t xml:space="preserve">Viáticos generales desde el 30/11/2023 al 12/12/2023 Dubai, Emiratos Arabes Unidos </t>
  </si>
  <si>
    <t>002224</t>
  </si>
  <si>
    <t>002225</t>
  </si>
  <si>
    <t>002226</t>
  </si>
  <si>
    <t>002227</t>
  </si>
  <si>
    <t>002228</t>
  </si>
  <si>
    <t>002229</t>
  </si>
  <si>
    <t>002230</t>
  </si>
  <si>
    <t>Del 1 al 31 de Diciembre de 2023</t>
  </si>
  <si>
    <t>0008</t>
  </si>
  <si>
    <t>Del 1 al 31 de Enero 2024</t>
  </si>
  <si>
    <t>Saldo Fact. 00001043  A Unidad De Viajes Oficiales</t>
  </si>
  <si>
    <t>Viaticos Generales Correspondiente al Mes De Diciembre 2023</t>
  </si>
  <si>
    <t>Pago Factura No. 001107 A Unidad De Viajes Oficiales</t>
  </si>
  <si>
    <t>002231</t>
  </si>
  <si>
    <t>002232</t>
  </si>
  <si>
    <t>002233</t>
  </si>
  <si>
    <t>002234</t>
  </si>
  <si>
    <t>002235</t>
  </si>
  <si>
    <t>002236</t>
  </si>
  <si>
    <t>Elizabeth Darrel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</si>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</sst>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6"/>
      <color theme="1"/>
      <name val="Edwardian Script ITC"/>
      <family val="4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/>
    <xf numFmtId="43" fontId="8" fillId="2" borderId="6" xfId="2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 wrapText="1"/>
    </xf>
    <xf numFmtId="43" fontId="9" fillId="0" borderId="11" xfId="2" applyFont="1" applyBorder="1" applyAlignment="1">
      <alignment vertical="center"/>
    </xf>
    <xf numFmtId="43" fontId="9" fillId="3" borderId="6" xfId="2" applyFont="1" applyFill="1" applyBorder="1" applyAlignment="1">
      <alignment vertical="center"/>
    </xf>
    <xf numFmtId="43" fontId="9" fillId="0" borderId="11" xfId="2" applyFont="1" applyBorder="1"/>
    <xf numFmtId="0" fontId="9" fillId="0" borderId="12" xfId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43" fontId="9" fillId="0" borderId="9" xfId="2" applyFont="1" applyFill="1" applyBorder="1" applyAlignment="1">
      <alignment vertical="center"/>
    </xf>
    <xf numFmtId="43" fontId="9" fillId="0" borderId="9" xfId="2" applyFont="1" applyBorder="1" applyAlignment="1">
      <alignment vertical="center"/>
    </xf>
    <xf numFmtId="43" fontId="9" fillId="3" borderId="13" xfId="2" applyFont="1" applyFill="1" applyBorder="1" applyAlignment="1">
      <alignment vertical="center"/>
    </xf>
    <xf numFmtId="0" fontId="1" fillId="4" borderId="14" xfId="1" applyFill="1" applyBorder="1" applyAlignment="1">
      <alignment vertical="center"/>
    </xf>
    <xf numFmtId="43" fontId="10" fillId="4" borderId="15" xfId="2" applyFont="1" applyFill="1" applyBorder="1" applyAlignment="1">
      <alignment vertical="center"/>
    </xf>
    <xf numFmtId="43" fontId="10" fillId="4" borderId="16" xfId="2" applyFont="1" applyFill="1" applyBorder="1" applyAlignment="1">
      <alignment vertical="center"/>
    </xf>
    <xf numFmtId="43" fontId="10" fillId="4" borderId="17" xfId="2" applyFont="1" applyFill="1" applyBorder="1" applyAlignment="1">
      <alignment vertical="center"/>
    </xf>
    <xf numFmtId="43" fontId="10" fillId="4" borderId="1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9" fillId="0" borderId="11" xfId="1" applyFont="1" applyBorder="1" applyAlignment="1">
      <alignment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2" fillId="0" borderId="0" xfId="0" applyFont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43" fontId="1" fillId="0" borderId="2" xfId="2" applyFont="1" applyBorder="1" applyAlignment="1">
      <alignment vertical="center"/>
    </xf>
    <xf numFmtId="43" fontId="1" fillId="3" borderId="6" xfId="2" applyFont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1" fillId="0" borderId="11" xfId="1" applyBorder="1" applyAlignment="1">
      <alignment vertical="center" wrapText="1"/>
    </xf>
    <xf numFmtId="43" fontId="1" fillId="0" borderId="11" xfId="2" applyFont="1" applyBorder="1" applyAlignment="1">
      <alignment vertical="center"/>
    </xf>
    <xf numFmtId="164" fontId="1" fillId="0" borderId="5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43" fontId="1" fillId="3" borderId="19" xfId="2" applyFont="1" applyFill="1" applyBorder="1" applyAlignment="1">
      <alignment vertical="center"/>
    </xf>
    <xf numFmtId="0" fontId="1" fillId="0" borderId="12" xfId="1" applyBorder="1" applyAlignment="1">
      <alignment horizontal="center" vertical="center"/>
    </xf>
    <xf numFmtId="164" fontId="1" fillId="0" borderId="9" xfId="1" applyNumberFormat="1" applyBorder="1" applyAlignment="1">
      <alignment horizontal="center" vertical="center"/>
    </xf>
    <xf numFmtId="49" fontId="1" fillId="0" borderId="9" xfId="1" applyNumberFormat="1" applyBorder="1" applyAlignment="1">
      <alignment horizontal="center" vertical="center"/>
    </xf>
    <xf numFmtId="0" fontId="1" fillId="0" borderId="9" xfId="1" applyBorder="1" applyAlignment="1">
      <alignment vertical="center"/>
    </xf>
    <xf numFmtId="43" fontId="1" fillId="0" borderId="9" xfId="2" applyFont="1" applyFill="1" applyBorder="1" applyAlignment="1">
      <alignment vertical="center"/>
    </xf>
    <xf numFmtId="43" fontId="1" fillId="0" borderId="9" xfId="2" applyFont="1" applyBorder="1" applyAlignment="1">
      <alignment vertical="center"/>
    </xf>
    <xf numFmtId="49" fontId="1" fillId="0" borderId="20" xfId="1" applyNumberFormat="1" applyBorder="1" applyAlignment="1">
      <alignment horizontal="center" vertical="center"/>
    </xf>
    <xf numFmtId="0" fontId="1" fillId="0" borderId="20" xfId="1" applyBorder="1" applyAlignment="1">
      <alignment vertical="center" wrapText="1"/>
    </xf>
    <xf numFmtId="43" fontId="8" fillId="4" borderId="15" xfId="2" applyFont="1" applyFill="1" applyBorder="1" applyAlignment="1">
      <alignment vertical="center"/>
    </xf>
    <xf numFmtId="43" fontId="8" fillId="4" borderId="16" xfId="2" applyFont="1" applyFill="1" applyBorder="1" applyAlignment="1">
      <alignment vertical="center"/>
    </xf>
    <xf numFmtId="43" fontId="8" fillId="4" borderId="17" xfId="2" applyFont="1" applyFill="1" applyBorder="1" applyAlignment="1">
      <alignment vertical="center"/>
    </xf>
    <xf numFmtId="43" fontId="8" fillId="4" borderId="18" xfId="2" applyFont="1" applyFill="1" applyBorder="1" applyAlignment="1">
      <alignment vertical="center"/>
    </xf>
    <xf numFmtId="164" fontId="1" fillId="0" borderId="20" xfId="1" applyNumberFormat="1" applyBorder="1" applyAlignment="1">
      <alignment horizontal="center" vertical="center"/>
    </xf>
    <xf numFmtId="0" fontId="1" fillId="0" borderId="20" xfId="1" applyBorder="1" applyAlignment="1">
      <alignment vertical="center"/>
    </xf>
    <xf numFmtId="0" fontId="1" fillId="4" borderId="21" xfId="1" applyFill="1" applyBorder="1" applyAlignment="1">
      <alignment vertical="center"/>
    </xf>
    <xf numFmtId="43" fontId="8" fillId="4" borderId="22" xfId="2" applyFont="1" applyFill="1" applyBorder="1" applyAlignment="1">
      <alignment vertical="center"/>
    </xf>
    <xf numFmtId="43" fontId="8" fillId="4" borderId="23" xfId="2" applyFont="1" applyFill="1" applyBorder="1" applyAlignment="1">
      <alignment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" fillId="4" borderId="25" xfId="1" applyFill="1" applyBorder="1" applyAlignment="1">
      <alignment vertical="center"/>
    </xf>
    <xf numFmtId="43" fontId="8" fillId="4" borderId="26" xfId="2" applyFont="1" applyFill="1" applyBorder="1" applyAlignment="1">
      <alignment vertical="center"/>
    </xf>
    <xf numFmtId="43" fontId="1" fillId="3" borderId="3" xfId="2" applyFont="1" applyFill="1" applyBorder="1" applyAlignment="1">
      <alignment vertical="center"/>
    </xf>
    <xf numFmtId="43" fontId="1" fillId="3" borderId="10" xfId="2" applyFont="1" applyFill="1" applyBorder="1" applyAlignment="1">
      <alignment vertical="center"/>
    </xf>
    <xf numFmtId="0" fontId="1" fillId="0" borderId="27" xfId="1" applyBorder="1" applyAlignment="1">
      <alignment vertical="center"/>
    </xf>
    <xf numFmtId="164" fontId="1" fillId="0" borderId="29" xfId="1" applyNumberFormat="1" applyBorder="1" applyAlignment="1">
      <alignment horizontal="center" vertical="center"/>
    </xf>
    <xf numFmtId="49" fontId="1" fillId="0" borderId="29" xfId="1" applyNumberForma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43" fontId="8" fillId="4" borderId="31" xfId="2" applyFont="1" applyFill="1" applyBorder="1" applyAlignment="1">
      <alignment vertical="center"/>
    </xf>
    <xf numFmtId="0" fontId="1" fillId="2" borderId="24" xfId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43" fontId="1" fillId="0" borderId="20" xfId="2" applyFont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1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" fillId="0" borderId="35" xfId="1" applyNumberFormat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</cellXfs>
  <cellStyles count="3">
    <cellStyle name="Millares 2" xfId="2" xr:uid="{FB707D51-AEC1-4A14-89D3-ECB64A37C511}"/>
    <cellStyle name="Normal" xfId="0" builtinId="0"/>
    <cellStyle name="Normal 2" xfId="1" xr:uid="{BA49D7A8-7795-43AE-8E20-D2D252BE5F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114300</xdr:rowOff>
    </xdr:from>
    <xdr:to>
      <xdr:col>3</xdr:col>
      <xdr:colOff>2284483</xdr:colOff>
      <xdr:row>6</xdr:row>
      <xdr:rowOff>164625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DF9F10-518C-483B-8A71-2F001A7D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152400"/>
          <a:ext cx="1446283" cy="126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0</xdr:rowOff>
    </xdr:from>
    <xdr:to>
      <xdr:col>3</xdr:col>
      <xdr:colOff>2255908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8EBF38-C504-41A6-9FDF-B4FC2C08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0</xdr:rowOff>
    </xdr:from>
    <xdr:to>
      <xdr:col>3</xdr:col>
      <xdr:colOff>2255908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266CF6-F832-4BCA-A828-8454AE72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0</xdr:rowOff>
    </xdr:from>
    <xdr:to>
      <xdr:col>3</xdr:col>
      <xdr:colOff>2255908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5FFAB9-308B-4320-A2D1-C4997FACB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19050</xdr:rowOff>
    </xdr:from>
    <xdr:to>
      <xdr:col>3</xdr:col>
      <xdr:colOff>2541658</xdr:colOff>
      <xdr:row>6</xdr:row>
      <xdr:rowOff>31275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CC395C-4219-4D1D-B8CA-EBA6EC62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9050"/>
          <a:ext cx="1446283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6</xdr:col>
      <xdr:colOff>371475</xdr:colOff>
      <xdr:row>55</xdr:row>
      <xdr:rowOff>96690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7E48CB-26E0-459B-B76D-244F3D2D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67800"/>
          <a:ext cx="7648575" cy="21921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1</xdr:row>
      <xdr:rowOff>9525</xdr:rowOff>
    </xdr:from>
    <xdr:to>
      <xdr:col>3</xdr:col>
      <xdr:colOff>2122558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C147AC-4FE6-4D02-992A-FB97E5F3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7625"/>
          <a:ext cx="1446283" cy="12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1</xdr:row>
      <xdr:rowOff>9525</xdr:rowOff>
    </xdr:from>
    <xdr:to>
      <xdr:col>3</xdr:col>
      <xdr:colOff>2122558</xdr:colOff>
      <xdr:row>6</xdr:row>
      <xdr:rowOff>59850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861024-65B2-44BC-AC7E-66A9E404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7625"/>
          <a:ext cx="1446283" cy="12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1FBB4EFE-F78E-424E-A431-9A26AE5D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2E619F22-820D-45DE-A447-8012FCCD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76E8CA47-8B71-4C02-90F9-EDC8DF93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727254EC-0071-4606-8761-C5263090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</xdr:row>
      <xdr:rowOff>0</xdr:rowOff>
    </xdr:from>
    <xdr:to>
      <xdr:col>3</xdr:col>
      <xdr:colOff>2341633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FFA74B-35D0-45CC-A7D8-0DE0DBFD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4</xdr:col>
      <xdr:colOff>800100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2E95BDAC-931B-444C-822B-8A8F7650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5</xdr:col>
      <xdr:colOff>9525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899FB182-CEAC-46E9-8D0E-9974FD85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5</xdr:col>
      <xdr:colOff>9525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2FB33F48-54CD-47B5-8427-3343E45B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5</xdr:col>
      <xdr:colOff>9525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B81E5B07-D0AC-4A2B-8810-1B608A43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8100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0</xdr:rowOff>
    </xdr:from>
    <xdr:to>
      <xdr:col>5</xdr:col>
      <xdr:colOff>9525</xdr:colOff>
      <xdr:row>6</xdr:row>
      <xdr:rowOff>57150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B7B6D0C4-4F2D-476B-86D4-61C657FC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19075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180975</xdr:rowOff>
    </xdr:from>
    <xdr:to>
      <xdr:col>5</xdr:col>
      <xdr:colOff>9525</xdr:colOff>
      <xdr:row>7</xdr:row>
      <xdr:rowOff>9525</xdr:rowOff>
    </xdr:to>
    <xdr:pic>
      <xdr:nvPicPr>
        <xdr:cNvPr id="2" name="Imagen1">
          <a:extLst>
            <a:ext uri="{FF2B5EF4-FFF2-40B4-BE49-F238E27FC236}">
              <a16:creationId xmlns:a16="http://schemas.microsoft.com/office/drawing/2014/main" id="{E64FA47F-F56A-472F-8933-879B8B6B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19075"/>
          <a:ext cx="36290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</xdr:row>
      <xdr:rowOff>0</xdr:rowOff>
    </xdr:from>
    <xdr:to>
      <xdr:col>3</xdr:col>
      <xdr:colOff>2341633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3825FC-209C-4438-991C-02137843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</xdr:row>
      <xdr:rowOff>0</xdr:rowOff>
    </xdr:from>
    <xdr:to>
      <xdr:col>3</xdr:col>
      <xdr:colOff>2341633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2A0E89-91FB-4FDC-8E5A-14F1BEFC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0</xdr:rowOff>
    </xdr:from>
    <xdr:to>
      <xdr:col>3</xdr:col>
      <xdr:colOff>2255908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5D21FC-2FD6-46DB-B156-6985C0A2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0</xdr:rowOff>
    </xdr:from>
    <xdr:to>
      <xdr:col>3</xdr:col>
      <xdr:colOff>2255908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B24AA5-A768-413D-B7CA-F1B9FADDB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</xdr:row>
      <xdr:rowOff>0</xdr:rowOff>
    </xdr:from>
    <xdr:to>
      <xdr:col>3</xdr:col>
      <xdr:colOff>2341633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43CF78-9DB3-44F7-8C7D-4A1B0DA1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1</xdr:row>
      <xdr:rowOff>0</xdr:rowOff>
    </xdr:from>
    <xdr:to>
      <xdr:col>3</xdr:col>
      <xdr:colOff>2265433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546474-BCAA-41A5-9BF8-843C2D78D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38100"/>
          <a:ext cx="1446283" cy="12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1</xdr:row>
      <xdr:rowOff>0</xdr:rowOff>
    </xdr:from>
    <xdr:to>
      <xdr:col>3</xdr:col>
      <xdr:colOff>2265433</xdr:colOff>
      <xdr:row>6</xdr:row>
      <xdr:rowOff>50325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F76D-6673-4E95-BB2A-225C77A76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38100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C561-F385-4883-B149-EDC69E9A8BF4}">
  <sheetPr>
    <pageSetUpPr fitToPage="1"/>
  </sheetPr>
  <dimension ref="A1:H40"/>
  <sheetViews>
    <sheetView tabSelected="1" topLeftCell="A5" zoomScaleNormal="100" workbookViewId="0">
      <selection activeCell="H29" sqref="H2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438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4131464.1</v>
      </c>
      <c r="H13" s="27"/>
    </row>
    <row r="14" spans="1:8" x14ac:dyDescent="0.25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15.75" thickBot="1" x14ac:dyDescent="0.3">
      <c r="A15" s="83"/>
      <c r="B15" s="116"/>
      <c r="C15" s="116"/>
      <c r="D15" s="117"/>
      <c r="E15" s="117"/>
      <c r="F15" s="6"/>
      <c r="G15" s="118"/>
      <c r="H15" s="27"/>
    </row>
    <row r="16" spans="1:8" ht="36.75" customHeight="1" x14ac:dyDescent="0.25">
      <c r="A16" s="76">
        <v>1</v>
      </c>
      <c r="B16" s="115">
        <v>45295</v>
      </c>
      <c r="C16" s="42" t="s">
        <v>442</v>
      </c>
      <c r="D16" s="43" t="s">
        <v>439</v>
      </c>
      <c r="E16" s="44"/>
      <c r="F16" s="44">
        <v>1935313.55</v>
      </c>
      <c r="G16" s="49">
        <f>+G13-F16+E16</f>
        <v>2196150.5499999998</v>
      </c>
      <c r="H16" s="27"/>
    </row>
    <row r="17" spans="1:8" ht="29.25" customHeight="1" x14ac:dyDescent="0.25">
      <c r="A17" s="40">
        <v>2</v>
      </c>
      <c r="B17" s="45">
        <v>45303</v>
      </c>
      <c r="C17" s="42" t="s">
        <v>443</v>
      </c>
      <c r="D17" s="47" t="s">
        <v>59</v>
      </c>
      <c r="E17" s="48"/>
      <c r="F17" s="48">
        <v>0</v>
      </c>
      <c r="G17" s="39">
        <f>G16-F17+E17</f>
        <v>2196150.5499999998</v>
      </c>
      <c r="H17" s="27"/>
    </row>
    <row r="18" spans="1:8" ht="27" customHeight="1" x14ac:dyDescent="0.25">
      <c r="A18" s="40">
        <v>3</v>
      </c>
      <c r="B18" s="45">
        <v>45317</v>
      </c>
      <c r="C18" s="42" t="s">
        <v>444</v>
      </c>
      <c r="D18" s="47" t="s">
        <v>440</v>
      </c>
      <c r="E18" s="48"/>
      <c r="F18" s="48">
        <v>10250</v>
      </c>
      <c r="G18" s="39">
        <f t="shared" ref="G18:G20" si="0">G17-F18+E18</f>
        <v>2185900.5499999998</v>
      </c>
      <c r="H18" s="27"/>
    </row>
    <row r="19" spans="1:8" ht="27" customHeight="1" x14ac:dyDescent="0.25">
      <c r="A19" s="76">
        <v>4</v>
      </c>
      <c r="B19" s="45">
        <v>45317</v>
      </c>
      <c r="C19" s="42" t="s">
        <v>445</v>
      </c>
      <c r="D19" s="47" t="s">
        <v>440</v>
      </c>
      <c r="E19" s="48"/>
      <c r="F19" s="48">
        <v>4750</v>
      </c>
      <c r="G19" s="39">
        <f t="shared" si="0"/>
        <v>2181150.5499999998</v>
      </c>
      <c r="H19" s="27"/>
    </row>
    <row r="20" spans="1:8" ht="27" customHeight="1" x14ac:dyDescent="0.25">
      <c r="A20" s="40">
        <v>5</v>
      </c>
      <c r="B20" s="45">
        <v>45317</v>
      </c>
      <c r="C20" s="42" t="s">
        <v>446</v>
      </c>
      <c r="D20" s="47" t="s">
        <v>440</v>
      </c>
      <c r="E20" s="48"/>
      <c r="F20" s="48">
        <v>4750</v>
      </c>
      <c r="G20" s="39">
        <f t="shared" si="0"/>
        <v>2176400.5499999998</v>
      </c>
      <c r="H20" s="27"/>
    </row>
    <row r="21" spans="1:8" ht="27" customHeight="1" x14ac:dyDescent="0.25">
      <c r="A21" s="40">
        <v>6</v>
      </c>
      <c r="B21" s="45">
        <v>45322</v>
      </c>
      <c r="C21" s="42" t="s">
        <v>447</v>
      </c>
      <c r="D21" s="43" t="s">
        <v>441</v>
      </c>
      <c r="E21" s="48"/>
      <c r="F21" s="48">
        <v>53574.36</v>
      </c>
      <c r="G21" s="39">
        <f t="shared" ref="G21" si="1">G19-F21+E21</f>
        <v>2127576.19</v>
      </c>
      <c r="H21" s="27"/>
    </row>
    <row r="22" spans="1:8" ht="23.25" customHeight="1" thickBot="1" x14ac:dyDescent="0.3">
      <c r="A22" s="76">
        <v>7</v>
      </c>
      <c r="B22" s="51">
        <v>45322</v>
      </c>
      <c r="C22" s="52" t="s">
        <v>9</v>
      </c>
      <c r="D22" s="53" t="s">
        <v>274</v>
      </c>
      <c r="E22" s="55"/>
      <c r="F22" s="55">
        <v>3077.97</v>
      </c>
      <c r="G22" s="39">
        <f>G19-F22+E22</f>
        <v>2178072.5799999996</v>
      </c>
      <c r="H22" s="27"/>
    </row>
    <row r="23" spans="1:8" s="27" customFormat="1" ht="21.75" customHeight="1" thickBot="1" x14ac:dyDescent="0.3">
      <c r="A23" s="64"/>
      <c r="B23" s="65"/>
      <c r="C23" s="65"/>
      <c r="D23" s="66" t="s">
        <v>11</v>
      </c>
      <c r="E23" s="77">
        <f>SUM(E16:E22)</f>
        <v>0</v>
      </c>
      <c r="F23" s="65">
        <f>SUM(F16:F22)</f>
        <v>2011715.8800000001</v>
      </c>
      <c r="G23" s="61">
        <f>G13+E23-F23</f>
        <v>2119748.2199999997</v>
      </c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ht="13.5" customHeight="1" x14ac:dyDescent="0.25">
      <c r="A26" s="84" t="s">
        <v>215</v>
      </c>
      <c r="B26" s="84"/>
      <c r="C26" s="84"/>
      <c r="D26" s="32"/>
      <c r="E26" s="84" t="s">
        <v>216</v>
      </c>
      <c r="F26" s="84"/>
      <c r="G26" s="84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32"/>
      <c r="B28" s="32"/>
      <c r="C28" s="32"/>
      <c r="D28" s="32"/>
      <c r="E28" s="32"/>
      <c r="F28" s="32"/>
      <c r="G28" s="32"/>
      <c r="H28" s="27"/>
    </row>
    <row r="29" spans="1:8" x14ac:dyDescent="0.25">
      <c r="A29" s="32"/>
      <c r="B29" s="32"/>
      <c r="C29" s="32"/>
      <c r="D29" s="32"/>
      <c r="E29" s="32"/>
      <c r="F29" s="32"/>
      <c r="G29" s="32"/>
      <c r="H29" s="27"/>
    </row>
    <row r="30" spans="1:8" x14ac:dyDescent="0.25">
      <c r="A30" s="32"/>
      <c r="B30" s="32"/>
      <c r="C30" s="32"/>
      <c r="D30" s="32"/>
      <c r="E30" s="32"/>
      <c r="F30" s="32"/>
      <c r="G30" s="32"/>
      <c r="H30" s="27"/>
    </row>
    <row r="31" spans="1:8" ht="13.5" customHeight="1" x14ac:dyDescent="0.25">
      <c r="A31" s="32"/>
      <c r="B31" s="32"/>
      <c r="C31" s="32"/>
      <c r="D31" s="32"/>
      <c r="E31" s="32"/>
      <c r="F31" s="32"/>
      <c r="G31" s="32"/>
      <c r="H31" s="27"/>
    </row>
    <row r="32" spans="1:8" ht="13.5" customHeight="1" x14ac:dyDescent="0.25">
      <c r="A32" s="32"/>
      <c r="B32" s="32"/>
      <c r="C32" s="32"/>
      <c r="D32" s="32"/>
      <c r="E32" s="32"/>
      <c r="F32" s="32"/>
      <c r="G32" s="32"/>
      <c r="H32" s="27"/>
    </row>
    <row r="33" spans="1:8" ht="13.5" customHeight="1" x14ac:dyDescent="0.25">
      <c r="A33" s="85"/>
      <c r="B33" s="85"/>
      <c r="C33" s="85"/>
      <c r="D33" s="32"/>
      <c r="E33" s="73"/>
      <c r="F33" s="73"/>
      <c r="G33" s="73"/>
      <c r="H33" s="27"/>
    </row>
    <row r="34" spans="1:8" ht="13.5" customHeight="1" x14ac:dyDescent="0.25">
      <c r="A34" s="86" t="s">
        <v>448</v>
      </c>
      <c r="B34" s="86"/>
      <c r="C34" s="86"/>
      <c r="D34" s="32"/>
      <c r="E34" s="86" t="s">
        <v>264</v>
      </c>
      <c r="F34" s="86"/>
      <c r="G34" s="86"/>
      <c r="H34" s="27"/>
    </row>
    <row r="35" spans="1:8" ht="13.5" customHeight="1" x14ac:dyDescent="0.25">
      <c r="A35" s="84" t="s">
        <v>449</v>
      </c>
      <c r="B35" s="84"/>
      <c r="C35" s="84"/>
      <c r="D35" s="32"/>
      <c r="E35" s="84" t="s">
        <v>214</v>
      </c>
      <c r="F35" s="84"/>
      <c r="G35" s="84"/>
      <c r="H35" s="27"/>
    </row>
    <row r="36" spans="1:8" ht="13.5" customHeight="1" x14ac:dyDescent="0.25">
      <c r="A36" s="32"/>
      <c r="B36" s="32"/>
      <c r="C36" s="32"/>
      <c r="D36" s="32"/>
      <c r="E36" s="32"/>
      <c r="F36" s="32"/>
      <c r="G36" s="32"/>
      <c r="H36" s="27"/>
    </row>
    <row r="37" spans="1:8" x14ac:dyDescent="0.25">
      <c r="A37" s="33"/>
      <c r="B37" s="33"/>
      <c r="C37" s="33"/>
      <c r="D37" s="33"/>
      <c r="E37" s="33"/>
      <c r="F37" s="33"/>
      <c r="G37" s="33"/>
      <c r="H37" s="27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  <row r="39" spans="1:8" x14ac:dyDescent="0.25">
      <c r="A39" s="27"/>
      <c r="B39" s="27"/>
      <c r="C39" s="27"/>
      <c r="D39" s="27"/>
      <c r="E39" s="27"/>
      <c r="F39" s="27"/>
      <c r="G39" s="27"/>
      <c r="H39" s="27"/>
    </row>
    <row r="40" spans="1:8" x14ac:dyDescent="0.25">
      <c r="A40" s="27"/>
      <c r="B40" s="27"/>
      <c r="C40" s="27"/>
      <c r="D40" s="27"/>
      <c r="E40" s="27"/>
      <c r="F40" s="27"/>
      <c r="G40" s="27"/>
      <c r="H40" s="27"/>
    </row>
  </sheetData>
  <mergeCells count="17">
    <mergeCell ref="A26:C26"/>
    <mergeCell ref="E26:G26"/>
    <mergeCell ref="A33:C33"/>
    <mergeCell ref="A34:C34"/>
    <mergeCell ref="E34:G34"/>
    <mergeCell ref="A35:C35"/>
    <mergeCell ref="E35:G35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450A-F43E-4EF0-AAD2-F5407F523BF7}">
  <sheetPr>
    <pageSetUpPr fitToPage="1"/>
  </sheetPr>
  <dimension ref="A1:H35"/>
  <sheetViews>
    <sheetView zoomScaleNormal="100" workbookViewId="0">
      <selection activeCell="D16" sqref="D1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283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933043.88</v>
      </c>
      <c r="H13" s="27"/>
    </row>
    <row r="14" spans="1:8" ht="15.75" thickBot="1" x14ac:dyDescent="0.3">
      <c r="A14" s="98"/>
      <c r="B14" s="99"/>
      <c r="C14" s="100"/>
      <c r="D14" s="103"/>
      <c r="E14" s="67" t="s">
        <v>6</v>
      </c>
      <c r="F14" s="67" t="s">
        <v>7</v>
      </c>
      <c r="G14" s="68" t="s">
        <v>8</v>
      </c>
      <c r="H14" s="27"/>
    </row>
    <row r="15" spans="1:8" ht="48" customHeight="1" x14ac:dyDescent="0.25">
      <c r="A15" s="34">
        <v>1</v>
      </c>
      <c r="B15" s="74">
        <v>45026</v>
      </c>
      <c r="C15" s="46" t="s">
        <v>284</v>
      </c>
      <c r="D15" s="47" t="s">
        <v>287</v>
      </c>
      <c r="E15" s="38"/>
      <c r="F15" s="38">
        <v>1417.5</v>
      </c>
      <c r="G15" s="71">
        <f>+G13-F15+E15</f>
        <v>931626.38</v>
      </c>
      <c r="H15" s="27"/>
    </row>
    <row r="16" spans="1:8" ht="33" customHeight="1" x14ac:dyDescent="0.25">
      <c r="A16" s="40">
        <v>2</v>
      </c>
      <c r="B16" s="45">
        <v>45034</v>
      </c>
      <c r="C16" s="46" t="s">
        <v>285</v>
      </c>
      <c r="D16" s="47" t="s">
        <v>286</v>
      </c>
      <c r="E16" s="48"/>
      <c r="F16" s="48">
        <v>24694.67</v>
      </c>
      <c r="G16" s="39">
        <f>G15-F16+E16</f>
        <v>906931.71</v>
      </c>
      <c r="H16" s="27"/>
    </row>
    <row r="17" spans="1:8" ht="30" customHeight="1" thickBot="1" x14ac:dyDescent="0.3">
      <c r="A17" s="76">
        <v>3</v>
      </c>
      <c r="B17" s="51">
        <v>45046</v>
      </c>
      <c r="C17" s="52" t="s">
        <v>9</v>
      </c>
      <c r="D17" s="53" t="s">
        <v>274</v>
      </c>
      <c r="E17" s="55"/>
      <c r="F17" s="55">
        <v>213.2</v>
      </c>
      <c r="G17" s="39">
        <f>G16-F17+E17</f>
        <v>906718.51</v>
      </c>
      <c r="H17" s="27"/>
    </row>
    <row r="18" spans="1:8" s="27" customFormat="1" ht="21.75" customHeight="1" thickBot="1" x14ac:dyDescent="0.3">
      <c r="A18" s="64"/>
      <c r="B18" s="65"/>
      <c r="C18" s="65"/>
      <c r="D18" s="66" t="s">
        <v>11</v>
      </c>
      <c r="E18" s="77">
        <f>SUM(E15:E17)</f>
        <v>0</v>
      </c>
      <c r="F18" s="65">
        <f>SUM(F15:F17)</f>
        <v>26325.37</v>
      </c>
      <c r="G18" s="61">
        <f>G13+E18-F18</f>
        <v>906718.51</v>
      </c>
    </row>
    <row r="19" spans="1:8" x14ac:dyDescent="0.25">
      <c r="A19" s="32"/>
      <c r="B19" s="32"/>
      <c r="C19" s="32"/>
      <c r="D19" s="32"/>
      <c r="E19" s="32"/>
      <c r="F19" s="32"/>
      <c r="G19" s="32"/>
      <c r="H19" s="27"/>
    </row>
    <row r="20" spans="1:8" x14ac:dyDescent="0.25">
      <c r="A20" s="32"/>
      <c r="B20" s="32"/>
      <c r="C20" s="32"/>
      <c r="D20" s="32"/>
      <c r="E20" s="32"/>
      <c r="F20" s="32"/>
      <c r="G20" s="32"/>
      <c r="H20" s="27"/>
    </row>
    <row r="21" spans="1:8" ht="13.5" customHeight="1" x14ac:dyDescent="0.25">
      <c r="A21" s="84" t="s">
        <v>215</v>
      </c>
      <c r="B21" s="84"/>
      <c r="C21" s="84"/>
      <c r="D21" s="32"/>
      <c r="E21" s="84" t="s">
        <v>216</v>
      </c>
      <c r="F21" s="84"/>
      <c r="G21" s="84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ht="13.5" customHeight="1" x14ac:dyDescent="0.25">
      <c r="A26" s="32"/>
      <c r="B26" s="32"/>
      <c r="C26" s="32"/>
      <c r="D26" s="32"/>
      <c r="E26" s="32"/>
      <c r="F26" s="32"/>
      <c r="G26" s="32"/>
      <c r="H26" s="27"/>
    </row>
    <row r="27" spans="1:8" ht="13.5" customHeight="1" x14ac:dyDescent="0.25">
      <c r="A27" s="32"/>
      <c r="B27" s="32"/>
      <c r="C27" s="32"/>
      <c r="D27" s="32"/>
      <c r="E27" s="32"/>
      <c r="F27" s="32"/>
      <c r="G27" s="32"/>
      <c r="H27" s="27"/>
    </row>
    <row r="28" spans="1:8" ht="13.5" customHeight="1" x14ac:dyDescent="0.25">
      <c r="A28" s="85"/>
      <c r="B28" s="85"/>
      <c r="C28" s="85"/>
      <c r="D28" s="32"/>
      <c r="E28" s="73"/>
      <c r="F28" s="73"/>
      <c r="G28" s="73"/>
      <c r="H28" s="27"/>
    </row>
    <row r="29" spans="1:8" ht="13.5" customHeight="1" x14ac:dyDescent="0.25">
      <c r="A29" s="86" t="s">
        <v>264</v>
      </c>
      <c r="B29" s="86"/>
      <c r="C29" s="86"/>
      <c r="D29" s="32"/>
      <c r="E29" s="86" t="s">
        <v>211</v>
      </c>
      <c r="F29" s="86"/>
      <c r="G29" s="86"/>
      <c r="H29" s="27"/>
    </row>
    <row r="30" spans="1:8" ht="13.5" customHeight="1" x14ac:dyDescent="0.25">
      <c r="A30" s="84" t="s">
        <v>214</v>
      </c>
      <c r="B30" s="84"/>
      <c r="C30" s="84"/>
      <c r="D30" s="32"/>
      <c r="E30" s="84" t="s">
        <v>212</v>
      </c>
      <c r="F30" s="84"/>
      <c r="G30" s="84"/>
      <c r="H30" s="27"/>
    </row>
    <row r="31" spans="1:8" ht="13.5" customHeight="1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33"/>
      <c r="B32" s="33"/>
      <c r="C32" s="33"/>
      <c r="D32" s="33"/>
      <c r="E32" s="33"/>
      <c r="F32" s="33"/>
      <c r="G32" s="33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</sheetData>
  <mergeCells count="17">
    <mergeCell ref="A21:C21"/>
    <mergeCell ref="E21:G21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28:C28"/>
    <mergeCell ref="A29:C29"/>
    <mergeCell ref="E29:G29"/>
    <mergeCell ref="A30:C30"/>
    <mergeCell ref="E30:G30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067B-DD34-4ED4-A159-C3260159A52A}">
  <sheetPr>
    <pageSetUpPr fitToPage="1"/>
  </sheetPr>
  <dimension ref="A1:H37"/>
  <sheetViews>
    <sheetView topLeftCell="A8" zoomScaleNormal="100" workbookViewId="0">
      <selection activeCell="M22" sqref="M2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275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671200.23</v>
      </c>
      <c r="H13" s="27"/>
    </row>
    <row r="14" spans="1:8" ht="15.75" thickBot="1" x14ac:dyDescent="0.3">
      <c r="A14" s="98"/>
      <c r="B14" s="99"/>
      <c r="C14" s="100"/>
      <c r="D14" s="103"/>
      <c r="E14" s="67" t="s">
        <v>6</v>
      </c>
      <c r="F14" s="67" t="s">
        <v>7</v>
      </c>
      <c r="G14" s="68" t="s">
        <v>8</v>
      </c>
      <c r="H14" s="27"/>
    </row>
    <row r="15" spans="1:8" ht="48" customHeight="1" x14ac:dyDescent="0.25">
      <c r="A15" s="34">
        <v>1</v>
      </c>
      <c r="B15" s="74">
        <v>44993</v>
      </c>
      <c r="C15" s="42" t="s">
        <v>56</v>
      </c>
      <c r="D15" s="43" t="s">
        <v>282</v>
      </c>
      <c r="E15" s="38">
        <v>1641534</v>
      </c>
      <c r="F15" s="38"/>
      <c r="G15" s="71">
        <f>+G13-F15+E15</f>
        <v>2312734.23</v>
      </c>
      <c r="H15" s="27"/>
    </row>
    <row r="16" spans="1:8" ht="33" customHeight="1" x14ac:dyDescent="0.25">
      <c r="A16" s="40">
        <v>2</v>
      </c>
      <c r="B16" s="45">
        <v>44993</v>
      </c>
      <c r="C16" s="46" t="s">
        <v>276</v>
      </c>
      <c r="D16" s="47" t="s">
        <v>279</v>
      </c>
      <c r="E16" s="48"/>
      <c r="F16" s="48">
        <v>1373814.92</v>
      </c>
      <c r="G16" s="39">
        <f>G15-F16+E16</f>
        <v>938919.31</v>
      </c>
      <c r="H16" s="27"/>
    </row>
    <row r="17" spans="1:8" ht="33.75" customHeight="1" x14ac:dyDescent="0.25">
      <c r="A17" s="40">
        <v>3</v>
      </c>
      <c r="B17" s="45">
        <v>45013</v>
      </c>
      <c r="C17" s="46" t="s">
        <v>277</v>
      </c>
      <c r="D17" s="47" t="s">
        <v>281</v>
      </c>
      <c r="E17" s="48"/>
      <c r="F17" s="48">
        <v>1350</v>
      </c>
      <c r="G17" s="39">
        <f t="shared" ref="G17:G18" si="0">G16-F17+E17</f>
        <v>937569.31</v>
      </c>
      <c r="H17" s="27"/>
    </row>
    <row r="18" spans="1:8" ht="31.5" customHeight="1" x14ac:dyDescent="0.25">
      <c r="A18" s="40">
        <v>4</v>
      </c>
      <c r="B18" s="45">
        <v>45013</v>
      </c>
      <c r="C18" s="46" t="s">
        <v>278</v>
      </c>
      <c r="D18" s="47" t="s">
        <v>280</v>
      </c>
      <c r="E18" s="48"/>
      <c r="F18" s="48">
        <v>1785</v>
      </c>
      <c r="G18" s="39">
        <f t="shared" si="0"/>
        <v>935784.31</v>
      </c>
      <c r="H18" s="27"/>
    </row>
    <row r="19" spans="1:8" ht="30" customHeight="1" thickBot="1" x14ac:dyDescent="0.3">
      <c r="A19" s="76">
        <v>5</v>
      </c>
      <c r="B19" s="51">
        <v>45016</v>
      </c>
      <c r="C19" s="52" t="s">
        <v>9</v>
      </c>
      <c r="D19" s="53" t="s">
        <v>274</v>
      </c>
      <c r="E19" s="55"/>
      <c r="F19" s="55">
        <v>2740.43</v>
      </c>
      <c r="G19" s="39">
        <f>G18-F19+E19</f>
        <v>933043.88</v>
      </c>
      <c r="H19" s="27"/>
    </row>
    <row r="20" spans="1:8" s="27" customFormat="1" ht="21.75" customHeight="1" thickBot="1" x14ac:dyDescent="0.3">
      <c r="A20" s="64"/>
      <c r="B20" s="65"/>
      <c r="C20" s="65"/>
      <c r="D20" s="66" t="s">
        <v>11</v>
      </c>
      <c r="E20" s="77">
        <f>SUM(E15:E19)</f>
        <v>1641534</v>
      </c>
      <c r="F20" s="65">
        <f>SUM(F15:F19)</f>
        <v>1379690.3499999999</v>
      </c>
      <c r="G20" s="61">
        <f>G13+E20-F20</f>
        <v>933043.88000000012</v>
      </c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ht="13.5" customHeight="1" x14ac:dyDescent="0.25">
      <c r="A23" s="84" t="s">
        <v>215</v>
      </c>
      <c r="B23" s="84"/>
      <c r="C23" s="84"/>
      <c r="D23" s="32"/>
      <c r="E23" s="84" t="s">
        <v>216</v>
      </c>
      <c r="F23" s="84"/>
      <c r="G23" s="84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ht="13.5" customHeight="1" x14ac:dyDescent="0.25">
      <c r="A28" s="32"/>
      <c r="B28" s="32"/>
      <c r="C28" s="32"/>
      <c r="D28" s="32"/>
      <c r="E28" s="32"/>
      <c r="F28" s="32"/>
      <c r="G28" s="32"/>
      <c r="H28" s="27"/>
    </row>
    <row r="29" spans="1:8" ht="13.5" customHeight="1" x14ac:dyDescent="0.25">
      <c r="A29" s="32"/>
      <c r="B29" s="32"/>
      <c r="C29" s="32"/>
      <c r="D29" s="32"/>
      <c r="E29" s="32"/>
      <c r="F29" s="32"/>
      <c r="G29" s="32"/>
      <c r="H29" s="27"/>
    </row>
    <row r="30" spans="1:8" ht="13.5" customHeight="1" x14ac:dyDescent="0.25">
      <c r="A30" s="85"/>
      <c r="B30" s="85"/>
      <c r="C30" s="85"/>
      <c r="D30" s="32"/>
      <c r="E30" s="73"/>
      <c r="F30" s="73"/>
      <c r="G30" s="73"/>
      <c r="H30" s="27"/>
    </row>
    <row r="31" spans="1:8" ht="13.5" customHeight="1" x14ac:dyDescent="0.25">
      <c r="A31" s="86" t="s">
        <v>264</v>
      </c>
      <c r="B31" s="86"/>
      <c r="C31" s="86"/>
      <c r="D31" s="32"/>
      <c r="E31" s="86" t="s">
        <v>211</v>
      </c>
      <c r="F31" s="86"/>
      <c r="G31" s="86"/>
      <c r="H31" s="27"/>
    </row>
    <row r="32" spans="1:8" ht="13.5" customHeight="1" x14ac:dyDescent="0.25">
      <c r="A32" s="84" t="s">
        <v>214</v>
      </c>
      <c r="B32" s="84"/>
      <c r="C32" s="84"/>
      <c r="D32" s="32"/>
      <c r="E32" s="84" t="s">
        <v>212</v>
      </c>
      <c r="F32" s="84"/>
      <c r="G32" s="84"/>
      <c r="H32" s="27"/>
    </row>
    <row r="33" spans="1:8" ht="13.5" customHeight="1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3"/>
      <c r="B34" s="33"/>
      <c r="C34" s="33"/>
      <c r="D34" s="33"/>
      <c r="E34" s="33"/>
      <c r="F34" s="33"/>
      <c r="G34" s="33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</sheetData>
  <mergeCells count="17">
    <mergeCell ref="A30:C30"/>
    <mergeCell ref="A31:C31"/>
    <mergeCell ref="E31:G31"/>
    <mergeCell ref="A32:C32"/>
    <mergeCell ref="E32:G32"/>
    <mergeCell ref="A2:G6"/>
    <mergeCell ref="A7:G7"/>
    <mergeCell ref="A8:G8"/>
    <mergeCell ref="A10:G10"/>
    <mergeCell ref="A11:G12"/>
    <mergeCell ref="A23:C23"/>
    <mergeCell ref="E23:G23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75C7-040F-4CD8-9603-526968F9AF1C}">
  <sheetPr>
    <pageSetUpPr fitToPage="1"/>
  </sheetPr>
  <dimension ref="A1:H37"/>
  <sheetViews>
    <sheetView topLeftCell="A3" zoomScaleNormal="100" workbookViewId="0">
      <selection activeCell="O12" sqref="O1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272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695648.37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74">
        <v>44963</v>
      </c>
      <c r="C15" s="36" t="s">
        <v>265</v>
      </c>
      <c r="D15" s="37" t="s">
        <v>266</v>
      </c>
      <c r="E15" s="38"/>
      <c r="F15" s="38">
        <v>1350</v>
      </c>
      <c r="G15" s="71">
        <f>+G13-F15+E15</f>
        <v>694298.37</v>
      </c>
      <c r="H15" s="27"/>
    </row>
    <row r="16" spans="1:8" ht="29.25" customHeight="1" x14ac:dyDescent="0.25">
      <c r="A16" s="40">
        <v>2</v>
      </c>
      <c r="B16" s="45">
        <v>44963</v>
      </c>
      <c r="C16" s="46" t="s">
        <v>267</v>
      </c>
      <c r="D16" s="47" t="s">
        <v>261</v>
      </c>
      <c r="E16" s="48"/>
      <c r="F16" s="48">
        <v>1350</v>
      </c>
      <c r="G16" s="39">
        <f>G15-F16+E16</f>
        <v>692948.37</v>
      </c>
      <c r="H16" s="27"/>
    </row>
    <row r="17" spans="1:8" ht="27" customHeight="1" x14ac:dyDescent="0.25">
      <c r="A17" s="40">
        <v>3</v>
      </c>
      <c r="B17" s="45" t="s">
        <v>268</v>
      </c>
      <c r="C17" s="46" t="s">
        <v>269</v>
      </c>
      <c r="D17" s="47" t="s">
        <v>270</v>
      </c>
      <c r="E17" s="48"/>
      <c r="F17" s="48">
        <v>15594</v>
      </c>
      <c r="G17" s="39">
        <f t="shared" ref="G17:G19" si="0">G16-F17+E17</f>
        <v>677354.37</v>
      </c>
      <c r="H17" s="27"/>
    </row>
    <row r="18" spans="1:8" ht="27" customHeight="1" x14ac:dyDescent="0.25">
      <c r="A18" s="40">
        <v>4</v>
      </c>
      <c r="B18" s="45">
        <v>44981</v>
      </c>
      <c r="C18" s="46" t="s">
        <v>271</v>
      </c>
      <c r="D18" s="43" t="s">
        <v>273</v>
      </c>
      <c r="E18" s="48"/>
      <c r="F18" s="48">
        <v>5450</v>
      </c>
      <c r="G18" s="39">
        <f t="shared" si="0"/>
        <v>671904.37</v>
      </c>
      <c r="H18" s="27"/>
    </row>
    <row r="19" spans="1:8" ht="23.25" customHeight="1" thickBot="1" x14ac:dyDescent="0.3">
      <c r="A19" s="76">
        <v>5</v>
      </c>
      <c r="B19" s="51">
        <v>44985</v>
      </c>
      <c r="C19" s="52" t="s">
        <v>9</v>
      </c>
      <c r="D19" s="53" t="s">
        <v>274</v>
      </c>
      <c r="E19" s="55"/>
      <c r="F19" s="55">
        <v>704.14</v>
      </c>
      <c r="G19" s="39">
        <f t="shared" si="0"/>
        <v>671200.23</v>
      </c>
      <c r="H19" s="27"/>
    </row>
    <row r="20" spans="1:8" s="27" customFormat="1" ht="21.75" customHeight="1" thickBot="1" x14ac:dyDescent="0.3">
      <c r="A20" s="64"/>
      <c r="B20" s="65"/>
      <c r="C20" s="65"/>
      <c r="D20" s="66" t="s">
        <v>11</v>
      </c>
      <c r="E20" s="77">
        <f>SUM(E15:E19)</f>
        <v>0</v>
      </c>
      <c r="F20" s="65">
        <f>SUM(F15:F19)</f>
        <v>24448.14</v>
      </c>
      <c r="G20" s="61">
        <f>G13+E20-F20</f>
        <v>671200.23</v>
      </c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ht="13.5" customHeight="1" x14ac:dyDescent="0.25">
      <c r="A23" s="84" t="s">
        <v>215</v>
      </c>
      <c r="B23" s="84"/>
      <c r="C23" s="84"/>
      <c r="D23" s="32"/>
      <c r="E23" s="84" t="s">
        <v>216</v>
      </c>
      <c r="F23" s="84"/>
      <c r="G23" s="84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ht="13.5" customHeight="1" x14ac:dyDescent="0.25">
      <c r="A28" s="32"/>
      <c r="B28" s="32"/>
      <c r="C28" s="32"/>
      <c r="D28" s="32"/>
      <c r="E28" s="32"/>
      <c r="F28" s="32"/>
      <c r="G28" s="32"/>
      <c r="H28" s="27"/>
    </row>
    <row r="29" spans="1:8" ht="13.5" customHeight="1" x14ac:dyDescent="0.25">
      <c r="A29" s="32"/>
      <c r="B29" s="32"/>
      <c r="C29" s="32"/>
      <c r="D29" s="32"/>
      <c r="E29" s="32"/>
      <c r="F29" s="32"/>
      <c r="G29" s="32"/>
      <c r="H29" s="27"/>
    </row>
    <row r="30" spans="1:8" ht="13.5" customHeight="1" x14ac:dyDescent="0.25">
      <c r="A30" s="85"/>
      <c r="B30" s="85"/>
      <c r="C30" s="85"/>
      <c r="D30" s="32"/>
      <c r="E30" s="73"/>
      <c r="F30" s="73"/>
      <c r="G30" s="73"/>
      <c r="H30" s="27"/>
    </row>
    <row r="31" spans="1:8" ht="13.5" customHeight="1" x14ac:dyDescent="0.25">
      <c r="A31" s="86" t="s">
        <v>213</v>
      </c>
      <c r="B31" s="86"/>
      <c r="C31" s="86"/>
      <c r="D31" s="32"/>
      <c r="E31" s="86" t="s">
        <v>211</v>
      </c>
      <c r="F31" s="86"/>
      <c r="G31" s="86"/>
      <c r="H31" s="27"/>
    </row>
    <row r="32" spans="1:8" ht="13.5" customHeight="1" x14ac:dyDescent="0.25">
      <c r="A32" s="84" t="s">
        <v>214</v>
      </c>
      <c r="B32" s="84"/>
      <c r="C32" s="84"/>
      <c r="D32" s="32"/>
      <c r="E32" s="84" t="s">
        <v>212</v>
      </c>
      <c r="F32" s="84"/>
      <c r="G32" s="84"/>
      <c r="H32" s="27"/>
    </row>
    <row r="33" spans="1:8" ht="13.5" customHeight="1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3"/>
      <c r="B34" s="33"/>
      <c r="C34" s="33"/>
      <c r="D34" s="33"/>
      <c r="E34" s="33"/>
      <c r="F34" s="33"/>
      <c r="G34" s="33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</sheetData>
  <mergeCells count="17">
    <mergeCell ref="A30:C30"/>
    <mergeCell ref="A31:C31"/>
    <mergeCell ref="E31:G31"/>
    <mergeCell ref="A32:C32"/>
    <mergeCell ref="E32:G32"/>
    <mergeCell ref="A2:G6"/>
    <mergeCell ref="A7:G7"/>
    <mergeCell ref="A8:G8"/>
    <mergeCell ref="A10:G10"/>
    <mergeCell ref="A11:G12"/>
    <mergeCell ref="A23:C23"/>
    <mergeCell ref="E23:G23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1736-808A-44EB-91C0-552EA761D409}">
  <sheetPr>
    <pageSetUpPr fitToPage="1"/>
  </sheetPr>
  <dimension ref="A1:H60"/>
  <sheetViews>
    <sheetView topLeftCell="A23" zoomScaleNormal="100" workbookViewId="0">
      <selection activeCell="H47" sqref="H4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9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ht="15.75" x14ac:dyDescent="0.25">
      <c r="A7" s="89" t="s">
        <v>0</v>
      </c>
      <c r="B7" s="89"/>
      <c r="C7" s="89"/>
      <c r="D7" s="89"/>
      <c r="E7" s="89"/>
      <c r="F7" s="89"/>
      <c r="G7" s="89"/>
      <c r="H7" s="27"/>
    </row>
    <row r="8" spans="1:8" ht="15.75" thickBot="1" x14ac:dyDescent="0.3">
      <c r="A8" s="90" t="s">
        <v>217</v>
      </c>
      <c r="B8" s="90"/>
      <c r="C8" s="90"/>
      <c r="D8" s="90"/>
      <c r="E8" s="90"/>
      <c r="F8" s="90"/>
      <c r="G8" s="90"/>
      <c r="H8" s="27"/>
    </row>
    <row r="9" spans="1:8" ht="15" customHeight="1" x14ac:dyDescent="0.25">
      <c r="A9" s="104" t="s">
        <v>1</v>
      </c>
      <c r="B9" s="105"/>
      <c r="C9" s="105"/>
      <c r="D9" s="105"/>
      <c r="E9" s="105"/>
      <c r="F9" s="105"/>
      <c r="G9" s="106"/>
      <c r="H9" s="27"/>
    </row>
    <row r="10" spans="1:8" x14ac:dyDescent="0.25">
      <c r="A10" s="97"/>
      <c r="B10" s="95" t="s">
        <v>2</v>
      </c>
      <c r="C10" s="95" t="s">
        <v>3</v>
      </c>
      <c r="D10" s="101" t="s">
        <v>4</v>
      </c>
      <c r="E10" s="101" t="s">
        <v>5</v>
      </c>
      <c r="F10" s="101"/>
      <c r="G10" s="5">
        <v>95372.73</v>
      </c>
      <c r="H10" s="27"/>
    </row>
    <row r="11" spans="1:8" ht="15.75" thickBot="1" x14ac:dyDescent="0.3">
      <c r="A11" s="98"/>
      <c r="B11" s="99"/>
      <c r="C11" s="99"/>
      <c r="D11" s="102"/>
      <c r="E11" s="67" t="s">
        <v>6</v>
      </c>
      <c r="F11" s="67" t="s">
        <v>7</v>
      </c>
      <c r="G11" s="68" t="s">
        <v>8</v>
      </c>
      <c r="H11" s="27"/>
    </row>
    <row r="12" spans="1:8" ht="15" customHeight="1" x14ac:dyDescent="0.25">
      <c r="A12" s="34">
        <v>1</v>
      </c>
      <c r="B12" s="74">
        <v>44936</v>
      </c>
      <c r="C12" s="75" t="s">
        <v>218</v>
      </c>
      <c r="D12" s="37" t="s">
        <v>59</v>
      </c>
      <c r="E12" s="38"/>
      <c r="F12" s="38">
        <v>0</v>
      </c>
      <c r="G12" s="71">
        <f>+G10-F12+E12</f>
        <v>95372.73</v>
      </c>
      <c r="H12" s="27"/>
    </row>
    <row r="13" spans="1:8" ht="15" customHeight="1" x14ac:dyDescent="0.25">
      <c r="A13" s="40">
        <v>2</v>
      </c>
      <c r="B13" s="45">
        <v>44936</v>
      </c>
      <c r="C13" s="46" t="s">
        <v>219</v>
      </c>
      <c r="D13" s="47" t="s">
        <v>59</v>
      </c>
      <c r="E13" s="48"/>
      <c r="F13" s="48">
        <v>0</v>
      </c>
      <c r="G13" s="39">
        <f>G12-F13+E13</f>
        <v>95372.73</v>
      </c>
      <c r="H13" s="27"/>
    </row>
    <row r="14" spans="1:8" ht="15" customHeight="1" x14ac:dyDescent="0.25">
      <c r="A14" s="40">
        <v>3</v>
      </c>
      <c r="B14" s="45">
        <v>44936</v>
      </c>
      <c r="C14" s="46" t="s">
        <v>220</v>
      </c>
      <c r="D14" s="47" t="s">
        <v>229</v>
      </c>
      <c r="E14" s="48"/>
      <c r="F14" s="48">
        <v>71055.64</v>
      </c>
      <c r="G14" s="39">
        <f t="shared" ref="G14:G15" si="0">G13-F14+E14</f>
        <v>24317.089999999997</v>
      </c>
      <c r="H14" s="27"/>
    </row>
    <row r="15" spans="1:8" ht="27" customHeight="1" x14ac:dyDescent="0.25">
      <c r="A15" s="40">
        <v>4</v>
      </c>
      <c r="B15" s="45">
        <v>44944</v>
      </c>
      <c r="C15" s="42" t="s">
        <v>56</v>
      </c>
      <c r="D15" s="43" t="s">
        <v>230</v>
      </c>
      <c r="E15" s="48">
        <v>7000000</v>
      </c>
      <c r="F15" s="48"/>
      <c r="G15" s="39">
        <f t="shared" si="0"/>
        <v>7024317.0899999999</v>
      </c>
      <c r="H15" s="27"/>
    </row>
    <row r="16" spans="1:8" ht="15" customHeight="1" x14ac:dyDescent="0.25">
      <c r="A16" s="40">
        <v>5</v>
      </c>
      <c r="B16" s="45">
        <v>44944</v>
      </c>
      <c r="C16" s="46" t="s">
        <v>221</v>
      </c>
      <c r="D16" s="43" t="s">
        <v>231</v>
      </c>
      <c r="E16" s="48"/>
      <c r="F16" s="48">
        <v>210743</v>
      </c>
      <c r="G16" s="39">
        <f>G14-F16+E16</f>
        <v>-186425.91</v>
      </c>
      <c r="H16" s="27"/>
    </row>
    <row r="17" spans="1:8" ht="15" customHeight="1" x14ac:dyDescent="0.25">
      <c r="A17" s="40">
        <v>6</v>
      </c>
      <c r="B17" s="45">
        <v>44944</v>
      </c>
      <c r="C17" s="46" t="s">
        <v>222</v>
      </c>
      <c r="D17" s="43" t="s">
        <v>232</v>
      </c>
      <c r="E17" s="48"/>
      <c r="F17" s="48">
        <v>373668.9</v>
      </c>
      <c r="G17" s="39">
        <f>+G15-F17+E17</f>
        <v>6650648.1899999995</v>
      </c>
      <c r="H17" s="27"/>
    </row>
    <row r="18" spans="1:8" ht="15" customHeight="1" x14ac:dyDescent="0.25">
      <c r="A18" s="40">
        <v>7</v>
      </c>
      <c r="B18" s="45">
        <v>44944</v>
      </c>
      <c r="C18" s="46" t="s">
        <v>223</v>
      </c>
      <c r="D18" s="43" t="s">
        <v>233</v>
      </c>
      <c r="E18" s="48"/>
      <c r="F18" s="48">
        <v>454175.8</v>
      </c>
      <c r="G18" s="39">
        <f>G17-F18+E18</f>
        <v>6196472.3899999997</v>
      </c>
      <c r="H18" s="27"/>
    </row>
    <row r="19" spans="1:8" ht="15" customHeight="1" x14ac:dyDescent="0.25">
      <c r="A19" s="40">
        <v>8</v>
      </c>
      <c r="B19" s="45">
        <v>44945</v>
      </c>
      <c r="C19" s="46" t="s">
        <v>224</v>
      </c>
      <c r="D19" s="47" t="s">
        <v>59</v>
      </c>
      <c r="E19" s="48"/>
      <c r="F19" s="48">
        <v>0</v>
      </c>
      <c r="G19" s="39">
        <f t="shared" ref="G19:G29" si="1">G18-F19+E19</f>
        <v>6196472.3899999997</v>
      </c>
      <c r="H19" s="27"/>
    </row>
    <row r="20" spans="1:8" ht="15" customHeight="1" x14ac:dyDescent="0.25">
      <c r="A20" s="40">
        <v>9</v>
      </c>
      <c r="B20" s="45">
        <v>44945</v>
      </c>
      <c r="C20" s="46" t="s">
        <v>225</v>
      </c>
      <c r="D20" s="43" t="s">
        <v>234</v>
      </c>
      <c r="E20" s="48"/>
      <c r="F20" s="48">
        <v>5842252.8399999999</v>
      </c>
      <c r="G20" s="39">
        <f t="shared" si="1"/>
        <v>354219.54999999981</v>
      </c>
      <c r="H20" s="27"/>
    </row>
    <row r="21" spans="1:8" ht="15" customHeight="1" x14ac:dyDescent="0.25">
      <c r="A21" s="40">
        <v>10</v>
      </c>
      <c r="B21" s="45">
        <v>44949</v>
      </c>
      <c r="C21" s="42" t="s">
        <v>226</v>
      </c>
      <c r="D21" s="47" t="s">
        <v>59</v>
      </c>
      <c r="E21" s="48"/>
      <c r="F21" s="48">
        <v>0</v>
      </c>
      <c r="G21" s="39">
        <f t="shared" si="1"/>
        <v>354219.54999999981</v>
      </c>
      <c r="H21" s="27"/>
    </row>
    <row r="22" spans="1:8" ht="30.75" customHeight="1" x14ac:dyDescent="0.25">
      <c r="A22" s="40">
        <v>11</v>
      </c>
      <c r="B22" s="45">
        <v>44953</v>
      </c>
      <c r="C22" s="42" t="s">
        <v>56</v>
      </c>
      <c r="D22" s="43" t="s">
        <v>236</v>
      </c>
      <c r="E22" s="48">
        <v>900000</v>
      </c>
      <c r="F22" s="48"/>
      <c r="G22" s="39">
        <f t="shared" si="1"/>
        <v>1254219.5499999998</v>
      </c>
      <c r="H22" s="27"/>
    </row>
    <row r="23" spans="1:8" ht="15" customHeight="1" x14ac:dyDescent="0.25">
      <c r="A23" s="40">
        <v>12</v>
      </c>
      <c r="B23" s="45">
        <v>44957</v>
      </c>
      <c r="C23" s="42" t="s">
        <v>235</v>
      </c>
      <c r="D23" s="43" t="s">
        <v>238</v>
      </c>
      <c r="E23" s="48"/>
      <c r="F23" s="48">
        <v>2350</v>
      </c>
      <c r="G23" s="39">
        <f t="shared" si="1"/>
        <v>1251869.5499999998</v>
      </c>
      <c r="H23" s="27"/>
    </row>
    <row r="24" spans="1:8" ht="15" customHeight="1" x14ac:dyDescent="0.25">
      <c r="A24" s="40">
        <v>13</v>
      </c>
      <c r="B24" s="45">
        <v>44957</v>
      </c>
      <c r="C24" s="42" t="s">
        <v>239</v>
      </c>
      <c r="D24" s="43" t="s">
        <v>238</v>
      </c>
      <c r="E24" s="48"/>
      <c r="F24" s="48">
        <v>2150</v>
      </c>
      <c r="G24" s="39">
        <f t="shared" si="1"/>
        <v>1249719.5499999998</v>
      </c>
      <c r="H24" s="27"/>
    </row>
    <row r="25" spans="1:8" ht="15" customHeight="1" x14ac:dyDescent="0.25">
      <c r="A25" s="40">
        <v>14</v>
      </c>
      <c r="B25" s="45">
        <v>44957</v>
      </c>
      <c r="C25" s="42" t="s">
        <v>240</v>
      </c>
      <c r="D25" s="43" t="s">
        <v>238</v>
      </c>
      <c r="E25" s="48"/>
      <c r="F25" s="48">
        <v>1100</v>
      </c>
      <c r="G25" s="39">
        <f t="shared" si="1"/>
        <v>1248619.5499999998</v>
      </c>
      <c r="H25" s="27"/>
    </row>
    <row r="26" spans="1:8" ht="15" customHeight="1" x14ac:dyDescent="0.25">
      <c r="A26" s="40">
        <v>15</v>
      </c>
      <c r="B26" s="45">
        <v>44957</v>
      </c>
      <c r="C26" s="42" t="s">
        <v>241</v>
      </c>
      <c r="D26" s="43" t="s">
        <v>238</v>
      </c>
      <c r="E26" s="48"/>
      <c r="F26" s="48">
        <v>1100</v>
      </c>
      <c r="G26" s="39">
        <f t="shared" si="1"/>
        <v>1247519.5499999998</v>
      </c>
      <c r="H26" s="27"/>
    </row>
    <row r="27" spans="1:8" ht="15" customHeight="1" x14ac:dyDescent="0.25">
      <c r="A27" s="40">
        <v>16</v>
      </c>
      <c r="B27" s="45">
        <v>44957</v>
      </c>
      <c r="C27" s="42" t="s">
        <v>227</v>
      </c>
      <c r="D27" s="43" t="s">
        <v>228</v>
      </c>
      <c r="E27" s="48"/>
      <c r="F27" s="48">
        <v>9800</v>
      </c>
      <c r="G27" s="39">
        <f t="shared" si="1"/>
        <v>1237719.5499999998</v>
      </c>
      <c r="H27" s="27"/>
    </row>
    <row r="28" spans="1:8" ht="15" customHeight="1" x14ac:dyDescent="0.25">
      <c r="A28" s="76">
        <v>17</v>
      </c>
      <c r="B28" s="45">
        <v>44957</v>
      </c>
      <c r="C28" s="42" t="s">
        <v>242</v>
      </c>
      <c r="D28" s="43" t="s">
        <v>247</v>
      </c>
      <c r="E28" s="48"/>
      <c r="F28" s="48">
        <v>8600</v>
      </c>
      <c r="G28" s="39">
        <f t="shared" si="1"/>
        <v>1229119.5499999998</v>
      </c>
      <c r="H28" s="27"/>
    </row>
    <row r="29" spans="1:8" ht="15" customHeight="1" x14ac:dyDescent="0.25">
      <c r="A29" s="40">
        <v>18</v>
      </c>
      <c r="B29" s="45">
        <v>44957</v>
      </c>
      <c r="C29" s="42" t="s">
        <v>243</v>
      </c>
      <c r="D29" s="43" t="s">
        <v>248</v>
      </c>
      <c r="E29" s="48"/>
      <c r="F29" s="48">
        <v>2750</v>
      </c>
      <c r="G29" s="39">
        <f t="shared" si="1"/>
        <v>1226369.5499999998</v>
      </c>
      <c r="H29" s="27"/>
    </row>
    <row r="30" spans="1:8" ht="15" customHeight="1" x14ac:dyDescent="0.25">
      <c r="A30" s="40">
        <v>19</v>
      </c>
      <c r="B30" s="45">
        <v>44957</v>
      </c>
      <c r="C30" s="42" t="s">
        <v>244</v>
      </c>
      <c r="D30" s="43" t="s">
        <v>248</v>
      </c>
      <c r="E30" s="48"/>
      <c r="F30" s="48">
        <v>2150</v>
      </c>
      <c r="G30" s="39">
        <f>G27-F30+E30</f>
        <v>1235569.5499999998</v>
      </c>
      <c r="H30" s="27"/>
    </row>
    <row r="31" spans="1:8" ht="15" customHeight="1" x14ac:dyDescent="0.25">
      <c r="A31" s="40">
        <v>20</v>
      </c>
      <c r="B31" s="45">
        <v>44957</v>
      </c>
      <c r="C31" s="42" t="s">
        <v>245</v>
      </c>
      <c r="D31" s="43" t="s">
        <v>249</v>
      </c>
      <c r="E31" s="48"/>
      <c r="F31" s="48">
        <v>5100</v>
      </c>
      <c r="G31" s="39">
        <f>G30-F31+E31</f>
        <v>1230469.5499999998</v>
      </c>
      <c r="H31" s="27"/>
    </row>
    <row r="32" spans="1:8" ht="15" customHeight="1" x14ac:dyDescent="0.25">
      <c r="A32" s="40">
        <v>21</v>
      </c>
      <c r="B32" s="45">
        <v>44957</v>
      </c>
      <c r="C32" s="42" t="s">
        <v>246</v>
      </c>
      <c r="D32" s="43" t="s">
        <v>250</v>
      </c>
      <c r="E32" s="48"/>
      <c r="F32" s="48">
        <v>10395</v>
      </c>
      <c r="G32" s="39">
        <f t="shared" ref="G32" si="2">G31-F32+E32</f>
        <v>1220074.5499999998</v>
      </c>
      <c r="H32" s="27"/>
    </row>
    <row r="33" spans="1:8" ht="15" customHeight="1" x14ac:dyDescent="0.25">
      <c r="A33" s="40">
        <v>22</v>
      </c>
      <c r="B33" s="45">
        <v>44957</v>
      </c>
      <c r="C33" s="42" t="s">
        <v>237</v>
      </c>
      <c r="D33" s="43" t="s">
        <v>250</v>
      </c>
      <c r="E33" s="48"/>
      <c r="F33" s="48">
        <v>5512.5</v>
      </c>
      <c r="G33" s="39">
        <f>G31-F33+E33</f>
        <v>1224957.0499999998</v>
      </c>
      <c r="H33" s="27"/>
    </row>
    <row r="34" spans="1:8" ht="15" customHeight="1" x14ac:dyDescent="0.25">
      <c r="A34" s="40">
        <v>23</v>
      </c>
      <c r="B34" s="45">
        <v>44957</v>
      </c>
      <c r="C34" s="42" t="s">
        <v>251</v>
      </c>
      <c r="D34" s="43" t="s">
        <v>250</v>
      </c>
      <c r="E34" s="48"/>
      <c r="F34" s="48">
        <v>5512.5</v>
      </c>
      <c r="G34" s="39">
        <f t="shared" ref="G34:G42" si="3">G32-F34+E34</f>
        <v>1214562.0499999998</v>
      </c>
      <c r="H34" s="27"/>
    </row>
    <row r="35" spans="1:8" ht="15" customHeight="1" x14ac:dyDescent="0.25">
      <c r="A35" s="40">
        <v>24</v>
      </c>
      <c r="B35" s="45">
        <v>44957</v>
      </c>
      <c r="C35" s="42" t="s">
        <v>252</v>
      </c>
      <c r="D35" s="43" t="s">
        <v>253</v>
      </c>
      <c r="E35" s="48"/>
      <c r="F35" s="48">
        <v>1350</v>
      </c>
      <c r="G35" s="39">
        <f t="shared" si="3"/>
        <v>1223607.0499999998</v>
      </c>
      <c r="H35" s="27"/>
    </row>
    <row r="36" spans="1:8" ht="15" customHeight="1" x14ac:dyDescent="0.25">
      <c r="A36" s="40">
        <v>25</v>
      </c>
      <c r="B36" s="45">
        <v>44957</v>
      </c>
      <c r="C36" s="42" t="s">
        <v>254</v>
      </c>
      <c r="D36" s="43" t="s">
        <v>253</v>
      </c>
      <c r="E36" s="48"/>
      <c r="F36" s="48">
        <v>1350</v>
      </c>
      <c r="G36" s="39">
        <f t="shared" si="3"/>
        <v>1213212.0499999998</v>
      </c>
      <c r="H36" s="27"/>
    </row>
    <row r="37" spans="1:8" ht="15" customHeight="1" x14ac:dyDescent="0.25">
      <c r="A37" s="40">
        <v>26</v>
      </c>
      <c r="B37" s="45">
        <v>44957</v>
      </c>
      <c r="C37" s="42" t="s">
        <v>255</v>
      </c>
      <c r="D37" s="43" t="s">
        <v>253</v>
      </c>
      <c r="E37" s="48"/>
      <c r="F37" s="48">
        <v>1100</v>
      </c>
      <c r="G37" s="39">
        <f t="shared" si="3"/>
        <v>1222507.0499999998</v>
      </c>
      <c r="H37" s="27"/>
    </row>
    <row r="38" spans="1:8" ht="15" customHeight="1" x14ac:dyDescent="0.25">
      <c r="A38" s="40">
        <v>27</v>
      </c>
      <c r="B38" s="45">
        <v>44957</v>
      </c>
      <c r="C38" s="42" t="s">
        <v>256</v>
      </c>
      <c r="D38" s="47" t="s">
        <v>257</v>
      </c>
      <c r="E38" s="48"/>
      <c r="F38" s="48">
        <v>25754.3</v>
      </c>
      <c r="G38" s="39">
        <f t="shared" si="3"/>
        <v>1187457.7499999998</v>
      </c>
      <c r="H38" s="27"/>
    </row>
    <row r="39" spans="1:8" ht="28.5" customHeight="1" x14ac:dyDescent="0.25">
      <c r="A39" s="40">
        <v>28</v>
      </c>
      <c r="B39" s="45">
        <v>44957</v>
      </c>
      <c r="C39" s="42" t="s">
        <v>258</v>
      </c>
      <c r="D39" s="43" t="s">
        <v>259</v>
      </c>
      <c r="E39" s="48"/>
      <c r="F39" s="48">
        <v>480.5</v>
      </c>
      <c r="G39" s="39">
        <f t="shared" si="3"/>
        <v>1222026.5499999998</v>
      </c>
      <c r="H39" s="27"/>
    </row>
    <row r="40" spans="1:8" ht="28.5" customHeight="1" x14ac:dyDescent="0.25">
      <c r="A40" s="40">
        <v>29</v>
      </c>
      <c r="B40" s="45">
        <v>44957</v>
      </c>
      <c r="C40" s="42" t="s">
        <v>260</v>
      </c>
      <c r="D40" s="43" t="s">
        <v>261</v>
      </c>
      <c r="E40" s="48"/>
      <c r="F40" s="48">
        <v>1750</v>
      </c>
      <c r="G40" s="39">
        <f t="shared" si="3"/>
        <v>1185707.7499999998</v>
      </c>
      <c r="H40" s="27"/>
    </row>
    <row r="41" spans="1:8" ht="15" customHeight="1" x14ac:dyDescent="0.25">
      <c r="A41" s="40">
        <v>30</v>
      </c>
      <c r="B41" s="45">
        <v>44957</v>
      </c>
      <c r="C41" s="42" t="s">
        <v>262</v>
      </c>
      <c r="D41" s="47" t="s">
        <v>263</v>
      </c>
      <c r="E41" s="48"/>
      <c r="F41" s="48">
        <v>248839.95</v>
      </c>
      <c r="G41" s="39">
        <f t="shared" si="3"/>
        <v>973186.59999999986</v>
      </c>
      <c r="H41" s="27"/>
    </row>
    <row r="42" spans="1:8" ht="15" customHeight="1" thickBot="1" x14ac:dyDescent="0.3">
      <c r="A42" s="50">
        <v>31</v>
      </c>
      <c r="B42" s="51">
        <v>44957</v>
      </c>
      <c r="C42" s="52" t="s">
        <v>9</v>
      </c>
      <c r="D42" s="53" t="s">
        <v>53</v>
      </c>
      <c r="E42" s="55"/>
      <c r="F42" s="55">
        <v>10683.43</v>
      </c>
      <c r="G42" s="72">
        <f t="shared" si="3"/>
        <v>1175024.3199999998</v>
      </c>
      <c r="H42" s="27"/>
    </row>
    <row r="43" spans="1:8" s="27" customFormat="1" ht="15" customHeight="1" thickBot="1" x14ac:dyDescent="0.3">
      <c r="A43" s="64"/>
      <c r="B43" s="65"/>
      <c r="C43" s="65"/>
      <c r="D43" s="66" t="s">
        <v>11</v>
      </c>
      <c r="E43" s="77">
        <f>SUM(E12:E42)</f>
        <v>7900000</v>
      </c>
      <c r="F43" s="65">
        <f>SUM(F12:F42)</f>
        <v>7299724.3599999994</v>
      </c>
      <c r="G43" s="61">
        <f>G10+E43-F43</f>
        <v>695648.37000000104</v>
      </c>
    </row>
    <row r="44" spans="1:8" x14ac:dyDescent="0.25">
      <c r="A44" s="32"/>
      <c r="B44" s="32"/>
      <c r="C44" s="32"/>
      <c r="D44" s="32"/>
      <c r="E44" s="32"/>
      <c r="F44" s="32"/>
      <c r="G44" s="32"/>
      <c r="H44" s="27"/>
    </row>
    <row r="45" spans="1:8" x14ac:dyDescent="0.25">
      <c r="A45" s="32"/>
      <c r="B45" s="32"/>
      <c r="C45" s="32"/>
      <c r="D45" s="32"/>
      <c r="E45" s="32"/>
      <c r="F45" s="32"/>
      <c r="G45" s="32"/>
      <c r="H45" s="27"/>
    </row>
    <row r="46" spans="1:8" x14ac:dyDescent="0.25">
      <c r="A46" s="32"/>
      <c r="B46" s="32"/>
      <c r="C46" s="32"/>
      <c r="D46" s="32"/>
      <c r="E46" s="32"/>
      <c r="F46" s="32"/>
      <c r="G46" s="32"/>
      <c r="H46" s="27"/>
    </row>
    <row r="47" spans="1:8" x14ac:dyDescent="0.25">
      <c r="A47" s="32"/>
      <c r="B47" s="32"/>
      <c r="C47" s="32"/>
      <c r="D47" s="32"/>
      <c r="E47" s="32"/>
      <c r="F47" s="32"/>
      <c r="G47" s="32"/>
      <c r="H47" s="27"/>
    </row>
    <row r="48" spans="1:8" x14ac:dyDescent="0.25">
      <c r="A48" s="32"/>
      <c r="B48" s="32"/>
      <c r="C48" s="32"/>
      <c r="D48" s="32"/>
      <c r="E48" s="32"/>
      <c r="F48" s="32"/>
      <c r="G48" s="32"/>
      <c r="H48" s="27"/>
    </row>
    <row r="49" spans="1:8" x14ac:dyDescent="0.25">
      <c r="A49" s="32"/>
      <c r="B49" s="32"/>
      <c r="C49" s="32"/>
      <c r="D49" s="32"/>
      <c r="E49" s="32"/>
      <c r="F49" s="32"/>
      <c r="G49" s="32"/>
      <c r="H49" s="27"/>
    </row>
    <row r="50" spans="1:8" x14ac:dyDescent="0.25">
      <c r="A50" s="32"/>
      <c r="B50" s="32"/>
      <c r="C50" s="32"/>
      <c r="D50" s="32"/>
      <c r="E50" s="32"/>
      <c r="F50" s="32"/>
      <c r="G50" s="32"/>
      <c r="H50" s="27"/>
    </row>
    <row r="51" spans="1:8" x14ac:dyDescent="0.25">
      <c r="A51" s="32"/>
      <c r="B51" s="32"/>
      <c r="C51" s="32"/>
      <c r="D51" s="32"/>
      <c r="E51" s="32"/>
      <c r="F51" s="32"/>
      <c r="G51" s="32"/>
      <c r="H51" s="27"/>
    </row>
    <row r="52" spans="1:8" x14ac:dyDescent="0.25">
      <c r="A52" s="32"/>
      <c r="B52" s="32"/>
      <c r="C52" s="32"/>
      <c r="D52" s="32"/>
      <c r="E52" s="32"/>
      <c r="F52" s="32"/>
      <c r="G52" s="32"/>
      <c r="H52" s="27"/>
    </row>
    <row r="53" spans="1:8" x14ac:dyDescent="0.25">
      <c r="A53" s="32"/>
      <c r="B53" s="32"/>
      <c r="C53" s="32"/>
      <c r="D53" s="32"/>
      <c r="E53" s="32"/>
      <c r="F53" s="32"/>
      <c r="G53" s="32"/>
      <c r="H53" s="27"/>
    </row>
    <row r="54" spans="1:8" x14ac:dyDescent="0.25">
      <c r="A54" s="32"/>
      <c r="B54" s="32"/>
      <c r="C54" s="32"/>
      <c r="D54" s="32"/>
      <c r="E54" s="32"/>
      <c r="F54" s="32"/>
      <c r="G54" s="32"/>
      <c r="H54" s="27"/>
    </row>
    <row r="55" spans="1:8" x14ac:dyDescent="0.25">
      <c r="A55" s="32"/>
      <c r="B55" s="32"/>
      <c r="C55" s="32"/>
      <c r="D55" s="32"/>
      <c r="E55" s="32"/>
      <c r="F55" s="32"/>
      <c r="G55" s="32"/>
      <c r="H55" s="27"/>
    </row>
    <row r="56" spans="1:8" x14ac:dyDescent="0.25">
      <c r="A56" s="32"/>
      <c r="B56" s="32"/>
      <c r="C56" s="32"/>
      <c r="D56" s="32"/>
      <c r="E56" s="32"/>
      <c r="F56" s="32"/>
      <c r="G56" s="32"/>
      <c r="H56" s="27"/>
    </row>
    <row r="57" spans="1:8" x14ac:dyDescent="0.25">
      <c r="A57" s="32"/>
      <c r="B57" s="32"/>
      <c r="C57" s="32"/>
      <c r="D57" s="32"/>
      <c r="E57" s="32"/>
      <c r="F57" s="32"/>
      <c r="G57" s="32"/>
      <c r="H57" s="27"/>
    </row>
    <row r="58" spans="1:8" x14ac:dyDescent="0.25">
      <c r="A58" s="32"/>
      <c r="B58" s="32"/>
      <c r="C58" s="32"/>
      <c r="D58" s="32"/>
      <c r="E58" s="32"/>
      <c r="F58" s="32"/>
      <c r="G58" s="32"/>
      <c r="H58" s="27"/>
    </row>
    <row r="59" spans="1:8" x14ac:dyDescent="0.25">
      <c r="A59" s="32"/>
      <c r="B59" s="32"/>
      <c r="C59" s="32"/>
      <c r="D59" s="32"/>
      <c r="E59" s="32"/>
      <c r="F59" s="32"/>
      <c r="G59" s="32"/>
      <c r="H59" s="27"/>
    </row>
    <row r="60" spans="1:8" x14ac:dyDescent="0.25">
      <c r="A60" s="27"/>
      <c r="B60" s="27"/>
      <c r="C60" s="27"/>
      <c r="D60" s="27"/>
      <c r="E60" s="27"/>
      <c r="F60" s="27"/>
      <c r="G60" s="27"/>
      <c r="H60" s="27"/>
    </row>
  </sheetData>
  <mergeCells count="9">
    <mergeCell ref="A9:G9"/>
    <mergeCell ref="A2:G6"/>
    <mergeCell ref="A7:G7"/>
    <mergeCell ref="A8:G8"/>
    <mergeCell ref="A10:A11"/>
    <mergeCell ref="B10:B11"/>
    <mergeCell ref="C10:C11"/>
    <mergeCell ref="D10:D11"/>
    <mergeCell ref="E10:F10"/>
  </mergeCells>
  <pageMargins left="0.23622047244094491" right="0.23622047244094491" top="0" bottom="0.74803149606299213" header="0.31496062992125984" footer="0.31496062992125984"/>
  <pageSetup scale="8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8B3F-C5E1-44A0-BB50-7C7A899988E3}">
  <sheetPr>
    <pageSetUpPr fitToPage="1"/>
  </sheetPr>
  <dimension ref="A1:H63"/>
  <sheetViews>
    <sheetView topLeftCell="A24" zoomScaleNormal="100" workbookViewId="0">
      <selection activeCell="C25" sqref="C25:D25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217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95372.73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74">
        <v>44936</v>
      </c>
      <c r="C15" s="75" t="s">
        <v>218</v>
      </c>
      <c r="D15" s="37" t="s">
        <v>59</v>
      </c>
      <c r="E15" s="38"/>
      <c r="F15" s="38">
        <v>0</v>
      </c>
      <c r="G15" s="71">
        <f>+G13-F15+E15</f>
        <v>95372.73</v>
      </c>
      <c r="H15" s="27"/>
    </row>
    <row r="16" spans="1:8" ht="29.25" customHeight="1" x14ac:dyDescent="0.25">
      <c r="A16" s="40">
        <v>2</v>
      </c>
      <c r="B16" s="45">
        <v>44936</v>
      </c>
      <c r="C16" s="46" t="s">
        <v>219</v>
      </c>
      <c r="D16" s="47" t="s">
        <v>59</v>
      </c>
      <c r="E16" s="48"/>
      <c r="F16" s="48">
        <v>0</v>
      </c>
      <c r="G16" s="39">
        <f>G15-F16+E16</f>
        <v>95372.73</v>
      </c>
      <c r="H16" s="27"/>
    </row>
    <row r="17" spans="1:8" ht="27" customHeight="1" x14ac:dyDescent="0.25">
      <c r="A17" s="40">
        <v>3</v>
      </c>
      <c r="B17" s="45">
        <v>44936</v>
      </c>
      <c r="C17" s="46" t="s">
        <v>220</v>
      </c>
      <c r="D17" s="47" t="s">
        <v>229</v>
      </c>
      <c r="E17" s="48"/>
      <c r="F17" s="48">
        <v>71055.64</v>
      </c>
      <c r="G17" s="39">
        <f t="shared" ref="G17:G18" si="0">G16-F17+E17</f>
        <v>24317.089999999997</v>
      </c>
      <c r="H17" s="27"/>
    </row>
    <row r="18" spans="1:8" ht="27" customHeight="1" x14ac:dyDescent="0.25">
      <c r="A18" s="40">
        <v>4</v>
      </c>
      <c r="B18" s="45">
        <v>44944</v>
      </c>
      <c r="C18" s="42" t="s">
        <v>56</v>
      </c>
      <c r="D18" s="43" t="s">
        <v>230</v>
      </c>
      <c r="E18" s="48">
        <v>7000000</v>
      </c>
      <c r="F18" s="48"/>
      <c r="G18" s="39">
        <f t="shared" si="0"/>
        <v>7024317.0899999999</v>
      </c>
      <c r="H18" s="27"/>
    </row>
    <row r="19" spans="1:8" ht="28.5" customHeight="1" x14ac:dyDescent="0.25">
      <c r="A19" s="40">
        <v>5</v>
      </c>
      <c r="B19" s="45">
        <v>44944</v>
      </c>
      <c r="C19" s="46" t="s">
        <v>221</v>
      </c>
      <c r="D19" s="43" t="s">
        <v>231</v>
      </c>
      <c r="E19" s="48"/>
      <c r="F19" s="48">
        <v>210743</v>
      </c>
      <c r="G19" s="39">
        <f>G17-F19+E19</f>
        <v>-186425.91</v>
      </c>
      <c r="H19" s="27"/>
    </row>
    <row r="20" spans="1:8" ht="30.75" customHeight="1" x14ac:dyDescent="0.25">
      <c r="A20" s="40">
        <v>6</v>
      </c>
      <c r="B20" s="45">
        <v>44944</v>
      </c>
      <c r="C20" s="46" t="s">
        <v>222</v>
      </c>
      <c r="D20" s="43" t="s">
        <v>232</v>
      </c>
      <c r="E20" s="48"/>
      <c r="F20" s="48">
        <v>373668.9</v>
      </c>
      <c r="G20" s="39">
        <f>+G18-F20+E20</f>
        <v>6650648.1899999995</v>
      </c>
      <c r="H20" s="27"/>
    </row>
    <row r="21" spans="1:8" ht="29.25" customHeight="1" x14ac:dyDescent="0.25">
      <c r="A21" s="40">
        <v>7</v>
      </c>
      <c r="B21" s="45">
        <v>44944</v>
      </c>
      <c r="C21" s="46" t="s">
        <v>223</v>
      </c>
      <c r="D21" s="43" t="s">
        <v>233</v>
      </c>
      <c r="E21" s="48"/>
      <c r="F21" s="48">
        <v>454175.8</v>
      </c>
      <c r="G21" s="39">
        <f>G20-F21+E21</f>
        <v>6196472.3899999997</v>
      </c>
      <c r="H21" s="27"/>
    </row>
    <row r="22" spans="1:8" ht="27" customHeight="1" x14ac:dyDescent="0.25">
      <c r="A22" s="40">
        <v>8</v>
      </c>
      <c r="B22" s="45">
        <v>44945</v>
      </c>
      <c r="C22" s="46" t="s">
        <v>224</v>
      </c>
      <c r="D22" s="47" t="s">
        <v>59</v>
      </c>
      <c r="E22" s="48"/>
      <c r="F22" s="48">
        <v>0</v>
      </c>
      <c r="G22" s="39">
        <f t="shared" ref="G22:G32" si="1">G21-F22+E22</f>
        <v>6196472.3899999997</v>
      </c>
      <c r="H22" s="27"/>
    </row>
    <row r="23" spans="1:8" ht="27" customHeight="1" x14ac:dyDescent="0.25">
      <c r="A23" s="40">
        <v>9</v>
      </c>
      <c r="B23" s="45">
        <v>44945</v>
      </c>
      <c r="C23" s="46" t="s">
        <v>225</v>
      </c>
      <c r="D23" s="43" t="s">
        <v>234</v>
      </c>
      <c r="E23" s="48"/>
      <c r="F23" s="48">
        <v>5842252.8399999999</v>
      </c>
      <c r="G23" s="39">
        <f t="shared" si="1"/>
        <v>354219.54999999981</v>
      </c>
      <c r="H23" s="27"/>
    </row>
    <row r="24" spans="1:8" ht="28.5" customHeight="1" x14ac:dyDescent="0.25">
      <c r="A24" s="40">
        <v>10</v>
      </c>
      <c r="B24" s="45">
        <v>44949</v>
      </c>
      <c r="C24" s="42" t="s">
        <v>226</v>
      </c>
      <c r="D24" s="47" t="s">
        <v>59</v>
      </c>
      <c r="E24" s="48"/>
      <c r="F24" s="48">
        <v>0</v>
      </c>
      <c r="G24" s="39">
        <f t="shared" si="1"/>
        <v>354219.54999999981</v>
      </c>
      <c r="H24" s="27"/>
    </row>
    <row r="25" spans="1:8" ht="30.75" customHeight="1" x14ac:dyDescent="0.25">
      <c r="A25" s="40">
        <v>11</v>
      </c>
      <c r="B25" s="45">
        <v>44953</v>
      </c>
      <c r="C25" s="42" t="s">
        <v>56</v>
      </c>
      <c r="D25" s="43" t="s">
        <v>236</v>
      </c>
      <c r="E25" s="48">
        <v>900000</v>
      </c>
      <c r="F25" s="48"/>
      <c r="G25" s="39">
        <f t="shared" si="1"/>
        <v>1254219.5499999998</v>
      </c>
      <c r="H25" s="27"/>
    </row>
    <row r="26" spans="1:8" ht="29.25" customHeight="1" x14ac:dyDescent="0.25">
      <c r="A26" s="40">
        <v>12</v>
      </c>
      <c r="B26" s="45">
        <v>44957</v>
      </c>
      <c r="C26" s="42" t="s">
        <v>235</v>
      </c>
      <c r="D26" s="43" t="s">
        <v>238</v>
      </c>
      <c r="E26" s="48"/>
      <c r="F26" s="48">
        <v>2350</v>
      </c>
      <c r="G26" s="39">
        <f t="shared" si="1"/>
        <v>1251869.5499999998</v>
      </c>
      <c r="H26" s="27"/>
    </row>
    <row r="27" spans="1:8" ht="27" customHeight="1" x14ac:dyDescent="0.25">
      <c r="A27" s="40">
        <v>13</v>
      </c>
      <c r="B27" s="45">
        <v>44957</v>
      </c>
      <c r="C27" s="42" t="s">
        <v>239</v>
      </c>
      <c r="D27" s="43" t="s">
        <v>238</v>
      </c>
      <c r="E27" s="48"/>
      <c r="F27" s="48">
        <v>2150</v>
      </c>
      <c r="G27" s="39">
        <f t="shared" si="1"/>
        <v>1249719.5499999998</v>
      </c>
      <c r="H27" s="27"/>
    </row>
    <row r="28" spans="1:8" ht="27" customHeight="1" x14ac:dyDescent="0.25">
      <c r="A28" s="40">
        <v>14</v>
      </c>
      <c r="B28" s="45">
        <v>44957</v>
      </c>
      <c r="C28" s="42" t="s">
        <v>240</v>
      </c>
      <c r="D28" s="43" t="s">
        <v>238</v>
      </c>
      <c r="E28" s="48"/>
      <c r="F28" s="48">
        <v>1100</v>
      </c>
      <c r="G28" s="39">
        <f t="shared" si="1"/>
        <v>1248619.5499999998</v>
      </c>
      <c r="H28" s="27"/>
    </row>
    <row r="29" spans="1:8" ht="28.5" customHeight="1" x14ac:dyDescent="0.25">
      <c r="A29" s="40">
        <v>15</v>
      </c>
      <c r="B29" s="45">
        <v>44957</v>
      </c>
      <c r="C29" s="42" t="s">
        <v>241</v>
      </c>
      <c r="D29" s="43" t="s">
        <v>238</v>
      </c>
      <c r="E29" s="48"/>
      <c r="F29" s="48">
        <v>1100</v>
      </c>
      <c r="G29" s="39">
        <f t="shared" si="1"/>
        <v>1247519.5499999998</v>
      </c>
      <c r="H29" s="27"/>
    </row>
    <row r="30" spans="1:8" ht="30.75" customHeight="1" x14ac:dyDescent="0.25">
      <c r="A30" s="40">
        <v>16</v>
      </c>
      <c r="B30" s="45">
        <v>44957</v>
      </c>
      <c r="C30" s="42" t="s">
        <v>227</v>
      </c>
      <c r="D30" s="43" t="s">
        <v>228</v>
      </c>
      <c r="E30" s="48"/>
      <c r="F30" s="48">
        <v>9800</v>
      </c>
      <c r="G30" s="39">
        <f t="shared" si="1"/>
        <v>1237719.5499999998</v>
      </c>
      <c r="H30" s="27"/>
    </row>
    <row r="31" spans="1:8" ht="30.75" customHeight="1" x14ac:dyDescent="0.25">
      <c r="A31" s="76">
        <v>17</v>
      </c>
      <c r="B31" s="45">
        <v>44957</v>
      </c>
      <c r="C31" s="42" t="s">
        <v>242</v>
      </c>
      <c r="D31" s="43" t="s">
        <v>247</v>
      </c>
      <c r="E31" s="48"/>
      <c r="F31" s="48">
        <v>8600</v>
      </c>
      <c r="G31" s="39">
        <f t="shared" si="1"/>
        <v>1229119.5499999998</v>
      </c>
      <c r="H31" s="27"/>
    </row>
    <row r="32" spans="1:8" ht="30.75" customHeight="1" x14ac:dyDescent="0.25">
      <c r="A32" s="40">
        <v>18</v>
      </c>
      <c r="B32" s="45">
        <v>44957</v>
      </c>
      <c r="C32" s="42" t="s">
        <v>243</v>
      </c>
      <c r="D32" s="43" t="s">
        <v>248</v>
      </c>
      <c r="E32" s="48"/>
      <c r="F32" s="48">
        <v>2750</v>
      </c>
      <c r="G32" s="39">
        <f t="shared" si="1"/>
        <v>1226369.5499999998</v>
      </c>
      <c r="H32" s="27"/>
    </row>
    <row r="33" spans="1:8" ht="29.25" customHeight="1" x14ac:dyDescent="0.25">
      <c r="A33" s="40">
        <v>19</v>
      </c>
      <c r="B33" s="45">
        <v>44957</v>
      </c>
      <c r="C33" s="42" t="s">
        <v>244</v>
      </c>
      <c r="D33" s="43" t="s">
        <v>248</v>
      </c>
      <c r="E33" s="48"/>
      <c r="F33" s="48">
        <v>2150</v>
      </c>
      <c r="G33" s="39">
        <f>G30-F33+E33</f>
        <v>1235569.5499999998</v>
      </c>
      <c r="H33" s="27"/>
    </row>
    <row r="34" spans="1:8" ht="27" customHeight="1" x14ac:dyDescent="0.25">
      <c r="A34" s="40">
        <v>20</v>
      </c>
      <c r="B34" s="45">
        <v>44957</v>
      </c>
      <c r="C34" s="42" t="s">
        <v>245</v>
      </c>
      <c r="D34" s="43" t="s">
        <v>249</v>
      </c>
      <c r="E34" s="48"/>
      <c r="F34" s="48">
        <v>5100</v>
      </c>
      <c r="G34" s="39">
        <f>G33-F34+E34</f>
        <v>1230469.5499999998</v>
      </c>
      <c r="H34" s="27"/>
    </row>
    <row r="35" spans="1:8" ht="27" customHeight="1" x14ac:dyDescent="0.25">
      <c r="A35" s="40">
        <v>21</v>
      </c>
      <c r="B35" s="45">
        <v>44957</v>
      </c>
      <c r="C35" s="42" t="s">
        <v>246</v>
      </c>
      <c r="D35" s="43" t="s">
        <v>250</v>
      </c>
      <c r="E35" s="48"/>
      <c r="F35" s="48">
        <v>10395</v>
      </c>
      <c r="G35" s="39">
        <f t="shared" ref="G35" si="2">G34-F35+E35</f>
        <v>1220074.5499999998</v>
      </c>
      <c r="H35" s="27"/>
    </row>
    <row r="36" spans="1:8" ht="28.5" customHeight="1" x14ac:dyDescent="0.25">
      <c r="A36" s="40">
        <v>22</v>
      </c>
      <c r="B36" s="45">
        <v>44957</v>
      </c>
      <c r="C36" s="42" t="s">
        <v>237</v>
      </c>
      <c r="D36" s="43" t="s">
        <v>250</v>
      </c>
      <c r="E36" s="48"/>
      <c r="F36" s="48">
        <v>5512.5</v>
      </c>
      <c r="G36" s="39">
        <f>G34-F36+E36</f>
        <v>1224957.0499999998</v>
      </c>
      <c r="H36" s="27"/>
    </row>
    <row r="37" spans="1:8" ht="28.5" customHeight="1" x14ac:dyDescent="0.25">
      <c r="A37" s="40">
        <v>23</v>
      </c>
      <c r="B37" s="45">
        <v>44957</v>
      </c>
      <c r="C37" s="42" t="s">
        <v>251</v>
      </c>
      <c r="D37" s="43" t="s">
        <v>250</v>
      </c>
      <c r="E37" s="48"/>
      <c r="F37" s="48">
        <v>5512.5</v>
      </c>
      <c r="G37" s="39">
        <f t="shared" ref="G37:G45" si="3">G35-F37+E37</f>
        <v>1214562.0499999998</v>
      </c>
      <c r="H37" s="27"/>
    </row>
    <row r="38" spans="1:8" ht="28.5" customHeight="1" x14ac:dyDescent="0.25">
      <c r="A38" s="40">
        <v>24</v>
      </c>
      <c r="B38" s="45">
        <v>44957</v>
      </c>
      <c r="C38" s="42" t="s">
        <v>252</v>
      </c>
      <c r="D38" s="43" t="s">
        <v>253</v>
      </c>
      <c r="E38" s="48"/>
      <c r="F38" s="48">
        <v>1350</v>
      </c>
      <c r="G38" s="39">
        <f t="shared" si="3"/>
        <v>1223607.0499999998</v>
      </c>
      <c r="H38" s="27"/>
    </row>
    <row r="39" spans="1:8" ht="28.5" customHeight="1" x14ac:dyDescent="0.25">
      <c r="A39" s="40">
        <v>25</v>
      </c>
      <c r="B39" s="45">
        <v>44957</v>
      </c>
      <c r="C39" s="42" t="s">
        <v>254</v>
      </c>
      <c r="D39" s="43" t="s">
        <v>253</v>
      </c>
      <c r="E39" s="48"/>
      <c r="F39" s="48">
        <v>1350</v>
      </c>
      <c r="G39" s="39">
        <f t="shared" si="3"/>
        <v>1213212.0499999998</v>
      </c>
      <c r="H39" s="27"/>
    </row>
    <row r="40" spans="1:8" ht="28.5" customHeight="1" x14ac:dyDescent="0.25">
      <c r="A40" s="40">
        <v>26</v>
      </c>
      <c r="B40" s="45">
        <v>44957</v>
      </c>
      <c r="C40" s="42" t="s">
        <v>255</v>
      </c>
      <c r="D40" s="43" t="s">
        <v>253</v>
      </c>
      <c r="E40" s="48"/>
      <c r="F40" s="48">
        <v>1100</v>
      </c>
      <c r="G40" s="39">
        <f t="shared" si="3"/>
        <v>1222507.0499999998</v>
      </c>
      <c r="H40" s="27"/>
    </row>
    <row r="41" spans="1:8" ht="28.5" customHeight="1" x14ac:dyDescent="0.25">
      <c r="A41" s="40">
        <v>27</v>
      </c>
      <c r="B41" s="45">
        <v>44957</v>
      </c>
      <c r="C41" s="42" t="s">
        <v>256</v>
      </c>
      <c r="D41" s="47" t="s">
        <v>257</v>
      </c>
      <c r="E41" s="48"/>
      <c r="F41" s="48">
        <v>25754.3</v>
      </c>
      <c r="G41" s="39">
        <f t="shared" si="3"/>
        <v>1187457.7499999998</v>
      </c>
      <c r="H41" s="27"/>
    </row>
    <row r="42" spans="1:8" ht="28.5" customHeight="1" x14ac:dyDescent="0.25">
      <c r="A42" s="40">
        <v>28</v>
      </c>
      <c r="B42" s="45">
        <v>44957</v>
      </c>
      <c r="C42" s="42" t="s">
        <v>258</v>
      </c>
      <c r="D42" s="43" t="s">
        <v>259</v>
      </c>
      <c r="E42" s="48"/>
      <c r="F42" s="48">
        <v>480.5</v>
      </c>
      <c r="G42" s="39">
        <f t="shared" si="3"/>
        <v>1222026.5499999998</v>
      </c>
      <c r="H42" s="27"/>
    </row>
    <row r="43" spans="1:8" ht="28.5" customHeight="1" x14ac:dyDescent="0.25">
      <c r="A43" s="40">
        <v>29</v>
      </c>
      <c r="B43" s="45">
        <v>44957</v>
      </c>
      <c r="C43" s="42" t="s">
        <v>260</v>
      </c>
      <c r="D43" s="43" t="s">
        <v>261</v>
      </c>
      <c r="E43" s="48"/>
      <c r="F43" s="48">
        <v>1750</v>
      </c>
      <c r="G43" s="39">
        <f t="shared" si="3"/>
        <v>1185707.7499999998</v>
      </c>
      <c r="H43" s="27"/>
    </row>
    <row r="44" spans="1:8" ht="28.5" customHeight="1" x14ac:dyDescent="0.25">
      <c r="A44" s="40">
        <v>30</v>
      </c>
      <c r="B44" s="45">
        <v>44957</v>
      </c>
      <c r="C44" s="42" t="s">
        <v>262</v>
      </c>
      <c r="D44" s="47" t="s">
        <v>263</v>
      </c>
      <c r="E44" s="48"/>
      <c r="F44" s="48">
        <v>248839.95</v>
      </c>
      <c r="G44" s="39">
        <f t="shared" si="3"/>
        <v>973186.59999999986</v>
      </c>
      <c r="H44" s="27"/>
    </row>
    <row r="45" spans="1:8" ht="23.25" customHeight="1" thickBot="1" x14ac:dyDescent="0.3">
      <c r="A45" s="50">
        <v>31</v>
      </c>
      <c r="B45" s="51">
        <v>44957</v>
      </c>
      <c r="C45" s="52" t="s">
        <v>9</v>
      </c>
      <c r="D45" s="53" t="s">
        <v>53</v>
      </c>
      <c r="E45" s="55"/>
      <c r="F45" s="55">
        <v>10683.43</v>
      </c>
      <c r="G45" s="72">
        <f t="shared" si="3"/>
        <v>1175024.3199999998</v>
      </c>
      <c r="H45" s="27"/>
    </row>
    <row r="46" spans="1:8" s="27" customFormat="1" ht="21.75" customHeight="1" thickBot="1" x14ac:dyDescent="0.3">
      <c r="A46" s="64"/>
      <c r="B46" s="65"/>
      <c r="C46" s="65"/>
      <c r="D46" s="66" t="s">
        <v>11</v>
      </c>
      <c r="E46" s="77">
        <f>SUM(E15:E45)</f>
        <v>7900000</v>
      </c>
      <c r="F46" s="65">
        <f>SUM(F15:F45)</f>
        <v>7299724.3599999994</v>
      </c>
      <c r="G46" s="61">
        <f>G13+E46-F46</f>
        <v>695648.37000000104</v>
      </c>
    </row>
    <row r="47" spans="1:8" x14ac:dyDescent="0.25">
      <c r="A47" s="32"/>
      <c r="B47" s="32"/>
      <c r="C47" s="32"/>
      <c r="D47" s="32"/>
      <c r="E47" s="32"/>
      <c r="F47" s="32"/>
      <c r="G47" s="32"/>
      <c r="H47" s="27"/>
    </row>
    <row r="48" spans="1:8" x14ac:dyDescent="0.25">
      <c r="A48" s="32"/>
      <c r="B48" s="32"/>
      <c r="C48" s="32"/>
      <c r="D48" s="32"/>
      <c r="E48" s="32"/>
      <c r="F48" s="32"/>
      <c r="G48" s="32"/>
      <c r="H48" s="27"/>
    </row>
    <row r="49" spans="1:8" ht="13.5" customHeight="1" x14ac:dyDescent="0.25">
      <c r="A49" s="84" t="s">
        <v>215</v>
      </c>
      <c r="B49" s="84"/>
      <c r="C49" s="84"/>
      <c r="D49" s="32"/>
      <c r="E49" s="84" t="s">
        <v>216</v>
      </c>
      <c r="F49" s="84"/>
      <c r="G49" s="84"/>
      <c r="H49" s="27"/>
    </row>
    <row r="50" spans="1:8" x14ac:dyDescent="0.25">
      <c r="A50" s="32"/>
      <c r="B50" s="32"/>
      <c r="C50" s="32"/>
      <c r="D50" s="32"/>
      <c r="E50" s="32"/>
      <c r="F50" s="32"/>
      <c r="G50" s="32"/>
      <c r="H50" s="27"/>
    </row>
    <row r="51" spans="1:8" x14ac:dyDescent="0.25">
      <c r="A51" s="32"/>
      <c r="B51" s="32"/>
      <c r="C51" s="32"/>
      <c r="D51" s="32"/>
      <c r="E51" s="32"/>
      <c r="F51" s="32"/>
      <c r="G51" s="32"/>
      <c r="H51" s="27"/>
    </row>
    <row r="52" spans="1:8" x14ac:dyDescent="0.25">
      <c r="A52" s="32"/>
      <c r="B52" s="32"/>
      <c r="C52" s="32"/>
      <c r="D52" s="32"/>
      <c r="E52" s="32"/>
      <c r="F52" s="32"/>
      <c r="G52" s="32"/>
      <c r="H52" s="27"/>
    </row>
    <row r="53" spans="1:8" x14ac:dyDescent="0.25">
      <c r="A53" s="32"/>
      <c r="B53" s="32"/>
      <c r="C53" s="32"/>
      <c r="D53" s="32"/>
      <c r="E53" s="32"/>
      <c r="F53" s="32"/>
      <c r="G53" s="32"/>
      <c r="H53" s="27"/>
    </row>
    <row r="54" spans="1:8" ht="13.5" customHeight="1" x14ac:dyDescent="0.25">
      <c r="A54" s="32"/>
      <c r="B54" s="32"/>
      <c r="C54" s="32"/>
      <c r="D54" s="32"/>
      <c r="E54" s="32"/>
      <c r="F54" s="32"/>
      <c r="G54" s="32"/>
      <c r="H54" s="27"/>
    </row>
    <row r="55" spans="1:8" ht="13.5" customHeight="1" x14ac:dyDescent="0.25">
      <c r="A55" s="32"/>
      <c r="B55" s="32"/>
      <c r="C55" s="32"/>
      <c r="D55" s="32"/>
      <c r="E55" s="32"/>
      <c r="F55" s="32"/>
      <c r="G55" s="32"/>
      <c r="H55" s="27"/>
    </row>
    <row r="56" spans="1:8" ht="13.5" customHeight="1" x14ac:dyDescent="0.25">
      <c r="A56" s="85"/>
      <c r="B56" s="85"/>
      <c r="C56" s="85"/>
      <c r="D56" s="32"/>
      <c r="E56" s="73"/>
      <c r="F56" s="73"/>
      <c r="G56" s="73"/>
      <c r="H56" s="27"/>
    </row>
    <row r="57" spans="1:8" ht="13.5" customHeight="1" x14ac:dyDescent="0.25">
      <c r="A57" s="86" t="s">
        <v>213</v>
      </c>
      <c r="B57" s="86"/>
      <c r="C57" s="86"/>
      <c r="D57" s="32"/>
      <c r="E57" s="86" t="s">
        <v>211</v>
      </c>
      <c r="F57" s="86"/>
      <c r="G57" s="86"/>
      <c r="H57" s="27"/>
    </row>
    <row r="58" spans="1:8" ht="13.5" customHeight="1" x14ac:dyDescent="0.25">
      <c r="A58" s="84" t="s">
        <v>214</v>
      </c>
      <c r="B58" s="84"/>
      <c r="C58" s="84"/>
      <c r="D58" s="32"/>
      <c r="E58" s="84" t="s">
        <v>212</v>
      </c>
      <c r="F58" s="84"/>
      <c r="G58" s="84"/>
      <c r="H58" s="27"/>
    </row>
    <row r="59" spans="1:8" ht="13.5" customHeight="1" x14ac:dyDescent="0.25">
      <c r="A59" s="32"/>
      <c r="B59" s="32"/>
      <c r="C59" s="32"/>
      <c r="D59" s="32"/>
      <c r="E59" s="32"/>
      <c r="F59" s="32"/>
      <c r="G59" s="32"/>
      <c r="H59" s="27"/>
    </row>
    <row r="60" spans="1:8" x14ac:dyDescent="0.25">
      <c r="A60" s="33"/>
      <c r="B60" s="33"/>
      <c r="C60" s="33"/>
      <c r="D60" s="33"/>
      <c r="E60" s="33"/>
      <c r="F60" s="33"/>
      <c r="G60" s="33"/>
      <c r="H60" s="27"/>
    </row>
    <row r="61" spans="1:8" x14ac:dyDescent="0.25">
      <c r="A61" s="27"/>
      <c r="B61" s="27"/>
      <c r="C61" s="27"/>
      <c r="D61" s="27"/>
      <c r="E61" s="27"/>
      <c r="F61" s="27"/>
      <c r="G61" s="27"/>
      <c r="H61" s="27"/>
    </row>
    <row r="62" spans="1:8" x14ac:dyDescent="0.25">
      <c r="A62" s="27"/>
      <c r="B62" s="27"/>
      <c r="C62" s="27"/>
      <c r="D62" s="27"/>
      <c r="E62" s="27"/>
      <c r="F62" s="27"/>
      <c r="G62" s="27"/>
      <c r="H62" s="27"/>
    </row>
    <row r="63" spans="1:8" x14ac:dyDescent="0.25">
      <c r="A63" s="27"/>
      <c r="B63" s="27"/>
      <c r="C63" s="27"/>
      <c r="D63" s="27"/>
      <c r="E63" s="27"/>
      <c r="F63" s="27"/>
      <c r="G63" s="27"/>
      <c r="H63" s="27"/>
    </row>
  </sheetData>
  <mergeCells count="17">
    <mergeCell ref="A56:C56"/>
    <mergeCell ref="A57:C57"/>
    <mergeCell ref="E57:G57"/>
    <mergeCell ref="A58:C58"/>
    <mergeCell ref="E58:G58"/>
    <mergeCell ref="A2:G6"/>
    <mergeCell ref="A7:G7"/>
    <mergeCell ref="A8:G8"/>
    <mergeCell ref="A10:G10"/>
    <mergeCell ref="A11:G12"/>
    <mergeCell ref="A49:C49"/>
    <mergeCell ref="E49:G49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4E45-D6E8-4B0C-9141-DE5A302E0C63}">
  <sheetPr>
    <pageSetUpPr fitToPage="1"/>
  </sheetPr>
  <dimension ref="A1:H52"/>
  <sheetViews>
    <sheetView topLeftCell="A11" zoomScaleNormal="100" workbookViewId="0">
      <selection activeCell="L30" sqref="L30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180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406398.73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35">
        <v>44896</v>
      </c>
      <c r="C15" s="36" t="s">
        <v>181</v>
      </c>
      <c r="D15" s="37" t="s">
        <v>182</v>
      </c>
      <c r="E15" s="38"/>
      <c r="F15" s="38">
        <v>14070</v>
      </c>
      <c r="G15" s="71">
        <f>+G13-F15+E15</f>
        <v>392328.73</v>
      </c>
      <c r="H15" s="27"/>
    </row>
    <row r="16" spans="1:8" ht="29.25" customHeight="1" x14ac:dyDescent="0.25">
      <c r="A16" s="40">
        <v>2</v>
      </c>
      <c r="B16" s="45">
        <v>44902</v>
      </c>
      <c r="C16" s="42" t="s">
        <v>183</v>
      </c>
      <c r="D16" s="47" t="s">
        <v>184</v>
      </c>
      <c r="E16" s="48"/>
      <c r="F16" s="48">
        <v>14491.54</v>
      </c>
      <c r="G16" s="39">
        <f>G15-F16+E16</f>
        <v>377837.19</v>
      </c>
      <c r="H16" s="27"/>
    </row>
    <row r="17" spans="1:8" ht="27" customHeight="1" x14ac:dyDescent="0.25">
      <c r="A17" s="40">
        <v>3</v>
      </c>
      <c r="B17" s="45">
        <v>44902</v>
      </c>
      <c r="C17" s="42" t="s">
        <v>185</v>
      </c>
      <c r="D17" s="47" t="s">
        <v>59</v>
      </c>
      <c r="E17" s="48"/>
      <c r="F17" s="48">
        <v>0</v>
      </c>
      <c r="G17" s="39">
        <f t="shared" ref="G17:G18" si="0">G16-F17+E17</f>
        <v>377837.19</v>
      </c>
      <c r="H17" s="27"/>
    </row>
    <row r="18" spans="1:8" ht="27" customHeight="1" x14ac:dyDescent="0.25">
      <c r="A18" s="40">
        <v>4</v>
      </c>
      <c r="B18" s="45">
        <v>44909</v>
      </c>
      <c r="C18" s="42" t="s">
        <v>186</v>
      </c>
      <c r="D18" s="43" t="s">
        <v>187</v>
      </c>
      <c r="E18" s="48"/>
      <c r="F18" s="48">
        <v>3650</v>
      </c>
      <c r="G18" s="39">
        <f t="shared" si="0"/>
        <v>374187.19</v>
      </c>
      <c r="H18" s="27"/>
    </row>
    <row r="19" spans="1:8" ht="28.5" customHeight="1" x14ac:dyDescent="0.25">
      <c r="A19" s="40">
        <v>5</v>
      </c>
      <c r="B19" s="45">
        <v>44909</v>
      </c>
      <c r="C19" s="42" t="s">
        <v>188</v>
      </c>
      <c r="D19" s="43" t="s">
        <v>187</v>
      </c>
      <c r="E19" s="48"/>
      <c r="F19" s="48">
        <v>1700</v>
      </c>
      <c r="G19" s="39">
        <f>G17-F19+E19</f>
        <v>376137.19</v>
      </c>
      <c r="H19" s="27"/>
    </row>
    <row r="20" spans="1:8" ht="30.75" customHeight="1" x14ac:dyDescent="0.25">
      <c r="A20" s="40">
        <v>6</v>
      </c>
      <c r="B20" s="45">
        <v>44909</v>
      </c>
      <c r="C20" s="42" t="s">
        <v>189</v>
      </c>
      <c r="D20" s="43" t="s">
        <v>187</v>
      </c>
      <c r="E20" s="48"/>
      <c r="F20" s="48">
        <v>1700</v>
      </c>
      <c r="G20" s="39">
        <f>+G18-F20+E20</f>
        <v>372487.19</v>
      </c>
      <c r="H20" s="27"/>
    </row>
    <row r="21" spans="1:8" ht="29.25" customHeight="1" x14ac:dyDescent="0.25">
      <c r="A21" s="40">
        <v>7</v>
      </c>
      <c r="B21" s="45">
        <v>44909</v>
      </c>
      <c r="C21" s="42" t="s">
        <v>190</v>
      </c>
      <c r="D21" s="43" t="s">
        <v>191</v>
      </c>
      <c r="E21" s="48"/>
      <c r="F21" s="48">
        <v>1050</v>
      </c>
      <c r="G21" s="39">
        <f>G20-F21+E21</f>
        <v>371437.19</v>
      </c>
      <c r="H21" s="27"/>
    </row>
    <row r="22" spans="1:8" ht="27" customHeight="1" x14ac:dyDescent="0.25">
      <c r="A22" s="40">
        <v>8</v>
      </c>
      <c r="B22" s="45">
        <v>44909</v>
      </c>
      <c r="C22" s="42" t="s">
        <v>192</v>
      </c>
      <c r="D22" s="47" t="s">
        <v>59</v>
      </c>
      <c r="E22" s="48"/>
      <c r="F22" s="48">
        <v>0</v>
      </c>
      <c r="G22" s="39">
        <f t="shared" ref="G22:G23" si="1">G21-F22+E22</f>
        <v>371437.19</v>
      </c>
      <c r="H22" s="27"/>
    </row>
    <row r="23" spans="1:8" ht="27" customHeight="1" x14ac:dyDescent="0.25">
      <c r="A23" s="40">
        <v>9</v>
      </c>
      <c r="B23" s="45">
        <v>44909</v>
      </c>
      <c r="C23" s="42" t="s">
        <v>193</v>
      </c>
      <c r="D23" s="47" t="s">
        <v>59</v>
      </c>
      <c r="E23" s="48"/>
      <c r="F23" s="48">
        <v>0</v>
      </c>
      <c r="G23" s="39">
        <f t="shared" si="1"/>
        <v>371437.19</v>
      </c>
      <c r="H23" s="27"/>
    </row>
    <row r="24" spans="1:8" ht="28.5" customHeight="1" x14ac:dyDescent="0.25">
      <c r="A24" s="40">
        <v>10</v>
      </c>
      <c r="B24" s="45">
        <v>44909</v>
      </c>
      <c r="C24" s="42" t="s">
        <v>194</v>
      </c>
      <c r="D24" s="47" t="s">
        <v>195</v>
      </c>
      <c r="E24" s="48"/>
      <c r="F24" s="48">
        <v>16140</v>
      </c>
      <c r="G24" s="39">
        <f>G22-F24+E24</f>
        <v>355297.19</v>
      </c>
      <c r="H24" s="27"/>
    </row>
    <row r="25" spans="1:8" ht="30.75" customHeight="1" x14ac:dyDescent="0.25">
      <c r="A25" s="40">
        <v>11</v>
      </c>
      <c r="B25" s="45">
        <v>44909</v>
      </c>
      <c r="C25" s="42" t="s">
        <v>196</v>
      </c>
      <c r="D25" s="43" t="s">
        <v>197</v>
      </c>
      <c r="E25" s="48"/>
      <c r="F25" s="48">
        <v>20800</v>
      </c>
      <c r="G25" s="39">
        <f>+G23-F25+E25</f>
        <v>350637.19</v>
      </c>
      <c r="H25" s="27"/>
    </row>
    <row r="26" spans="1:8" ht="29.25" customHeight="1" x14ac:dyDescent="0.25">
      <c r="A26" s="40">
        <v>12</v>
      </c>
      <c r="B26" s="45">
        <v>44909</v>
      </c>
      <c r="C26" s="42" t="s">
        <v>198</v>
      </c>
      <c r="D26" s="43" t="s">
        <v>202</v>
      </c>
      <c r="E26" s="48"/>
      <c r="F26" s="48">
        <v>8600</v>
      </c>
      <c r="G26" s="39">
        <f>G25-F26+E26</f>
        <v>342037.19</v>
      </c>
      <c r="H26" s="27"/>
    </row>
    <row r="27" spans="1:8" ht="27" customHeight="1" x14ac:dyDescent="0.25">
      <c r="A27" s="40">
        <v>13</v>
      </c>
      <c r="B27" s="45">
        <v>44909</v>
      </c>
      <c r="C27" s="42" t="s">
        <v>199</v>
      </c>
      <c r="D27" s="43" t="s">
        <v>197</v>
      </c>
      <c r="E27" s="48"/>
      <c r="F27" s="48">
        <v>18200</v>
      </c>
      <c r="G27" s="39">
        <f t="shared" ref="G27:G28" si="2">G26-F27+E27</f>
        <v>323837.19</v>
      </c>
      <c r="H27" s="27"/>
    </row>
    <row r="28" spans="1:8" ht="27" customHeight="1" x14ac:dyDescent="0.25">
      <c r="A28" s="40">
        <v>14</v>
      </c>
      <c r="B28" s="45">
        <v>44909</v>
      </c>
      <c r="C28" s="42" t="s">
        <v>200</v>
      </c>
      <c r="D28" s="43" t="s">
        <v>197</v>
      </c>
      <c r="E28" s="48"/>
      <c r="F28" s="48">
        <v>14500</v>
      </c>
      <c r="G28" s="39">
        <f t="shared" si="2"/>
        <v>309337.19</v>
      </c>
      <c r="H28" s="27"/>
    </row>
    <row r="29" spans="1:8" ht="28.5" customHeight="1" x14ac:dyDescent="0.25">
      <c r="A29" s="40">
        <v>15</v>
      </c>
      <c r="B29" s="45">
        <v>44909</v>
      </c>
      <c r="C29" s="42" t="s">
        <v>201</v>
      </c>
      <c r="D29" s="47" t="s">
        <v>203</v>
      </c>
      <c r="E29" s="48"/>
      <c r="F29" s="48">
        <v>42115.1</v>
      </c>
      <c r="G29" s="39">
        <f>G27-F29+E29</f>
        <v>281722.09000000003</v>
      </c>
      <c r="H29" s="27"/>
    </row>
    <row r="30" spans="1:8" ht="30.75" customHeight="1" x14ac:dyDescent="0.25">
      <c r="A30" s="40">
        <v>16</v>
      </c>
      <c r="B30" s="45">
        <v>44909</v>
      </c>
      <c r="C30" s="42" t="s">
        <v>204</v>
      </c>
      <c r="D30" s="43" t="s">
        <v>191</v>
      </c>
      <c r="E30" s="48"/>
      <c r="F30" s="48">
        <v>750</v>
      </c>
      <c r="G30" s="39">
        <f>+G28-F30+E30</f>
        <v>308587.19</v>
      </c>
      <c r="H30" s="27"/>
    </row>
    <row r="31" spans="1:8" ht="29.25" customHeight="1" x14ac:dyDescent="0.25">
      <c r="A31" s="40">
        <v>17</v>
      </c>
      <c r="B31" s="45">
        <v>44909</v>
      </c>
      <c r="C31" s="42" t="s">
        <v>205</v>
      </c>
      <c r="D31" s="43" t="s">
        <v>191</v>
      </c>
      <c r="E31" s="48"/>
      <c r="F31" s="48">
        <v>750</v>
      </c>
      <c r="G31" s="39">
        <f>G30-F31+E31</f>
        <v>307837.19</v>
      </c>
      <c r="H31" s="27"/>
    </row>
    <row r="32" spans="1:8" ht="27" customHeight="1" x14ac:dyDescent="0.25">
      <c r="A32" s="40">
        <v>18</v>
      </c>
      <c r="B32" s="45">
        <v>44910</v>
      </c>
      <c r="C32" s="42" t="s">
        <v>206</v>
      </c>
      <c r="D32" s="47" t="s">
        <v>207</v>
      </c>
      <c r="E32" s="48"/>
      <c r="F32" s="48">
        <v>118538.7</v>
      </c>
      <c r="G32" s="39">
        <f t="shared" ref="G32:G33" si="3">G31-F32+E32</f>
        <v>189298.49</v>
      </c>
      <c r="H32" s="27"/>
    </row>
    <row r="33" spans="1:8" ht="27" customHeight="1" x14ac:dyDescent="0.25">
      <c r="A33" s="40">
        <v>19</v>
      </c>
      <c r="B33" s="45">
        <v>44916</v>
      </c>
      <c r="C33" s="42" t="s">
        <v>208</v>
      </c>
      <c r="D33" s="47" t="s">
        <v>203</v>
      </c>
      <c r="E33" s="48"/>
      <c r="F33" s="48">
        <v>20486.900000000001</v>
      </c>
      <c r="G33" s="39">
        <f t="shared" si="3"/>
        <v>168811.59</v>
      </c>
      <c r="H33" s="27"/>
    </row>
    <row r="34" spans="1:8" ht="28.5" customHeight="1" x14ac:dyDescent="0.25">
      <c r="A34" s="40">
        <v>20</v>
      </c>
      <c r="B34" s="45">
        <v>44916</v>
      </c>
      <c r="C34" s="42" t="s">
        <v>209</v>
      </c>
      <c r="D34" s="47" t="s">
        <v>210</v>
      </c>
      <c r="E34" s="48"/>
      <c r="F34" s="48">
        <v>12449.15</v>
      </c>
      <c r="G34" s="39">
        <f>G32-F34+E34</f>
        <v>176849.34</v>
      </c>
      <c r="H34" s="27"/>
    </row>
    <row r="35" spans="1:8" ht="23.25" customHeight="1" thickBot="1" x14ac:dyDescent="0.3">
      <c r="A35" s="50">
        <v>21</v>
      </c>
      <c r="B35" s="51">
        <v>44926</v>
      </c>
      <c r="C35" s="52" t="s">
        <v>9</v>
      </c>
      <c r="D35" s="53" t="s">
        <v>53</v>
      </c>
      <c r="E35" s="54"/>
      <c r="F35" s="55">
        <v>1034.6099999999999</v>
      </c>
      <c r="G35" s="72">
        <f>G19-F35+E35</f>
        <v>375102.58</v>
      </c>
      <c r="H35" s="27"/>
    </row>
    <row r="36" spans="1:8" s="27" customFormat="1" ht="21.75" customHeight="1" thickBot="1" x14ac:dyDescent="0.3">
      <c r="A36" s="69"/>
      <c r="B36" s="58"/>
      <c r="C36" s="58"/>
      <c r="D36" s="59" t="s">
        <v>11</v>
      </c>
      <c r="E36" s="60">
        <f>SUM(E15:E35)</f>
        <v>0</v>
      </c>
      <c r="F36" s="58">
        <f>SUM(F15:F35)</f>
        <v>311026.00000000006</v>
      </c>
      <c r="G36" s="70">
        <f>G13+E36-F36</f>
        <v>95372.729999999923</v>
      </c>
    </row>
    <row r="37" spans="1:8" x14ac:dyDescent="0.25">
      <c r="A37" s="32"/>
      <c r="B37" s="32"/>
      <c r="C37" s="32"/>
      <c r="D37" s="32"/>
      <c r="E37" s="32"/>
      <c r="F37" s="32"/>
      <c r="G37" s="32"/>
      <c r="H37" s="27"/>
    </row>
    <row r="38" spans="1:8" ht="13.5" customHeight="1" x14ac:dyDescent="0.25">
      <c r="A38" s="84" t="s">
        <v>215</v>
      </c>
      <c r="B38" s="84"/>
      <c r="C38" s="84"/>
      <c r="D38" s="32"/>
      <c r="E38" s="84" t="s">
        <v>216</v>
      </c>
      <c r="F38" s="84"/>
      <c r="G38" s="84"/>
      <c r="H38" s="27"/>
    </row>
    <row r="39" spans="1:8" x14ac:dyDescent="0.25">
      <c r="A39" s="32"/>
      <c r="B39" s="32"/>
      <c r="C39" s="32"/>
      <c r="D39" s="32"/>
      <c r="E39" s="32"/>
      <c r="F39" s="32"/>
      <c r="G39" s="32"/>
      <c r="H39" s="27"/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x14ac:dyDescent="0.25">
      <c r="A41" s="32"/>
      <c r="B41" s="32"/>
      <c r="C41" s="32"/>
      <c r="D41" s="32"/>
      <c r="E41" s="32"/>
      <c r="F41" s="32"/>
      <c r="G41" s="32"/>
      <c r="H41" s="27"/>
    </row>
    <row r="42" spans="1:8" x14ac:dyDescent="0.25">
      <c r="A42" s="32"/>
      <c r="B42" s="32"/>
      <c r="C42" s="32"/>
      <c r="D42" s="32"/>
      <c r="E42" s="32"/>
      <c r="F42" s="32"/>
      <c r="G42" s="32"/>
      <c r="H42" s="27"/>
    </row>
    <row r="43" spans="1:8" ht="13.5" customHeight="1" x14ac:dyDescent="0.25">
      <c r="A43" s="32"/>
      <c r="B43" s="32"/>
      <c r="C43" s="32"/>
      <c r="D43" s="32"/>
      <c r="E43" s="32"/>
      <c r="F43" s="32"/>
      <c r="G43" s="32"/>
      <c r="H43" s="27"/>
    </row>
    <row r="44" spans="1:8" ht="13.5" customHeight="1" x14ac:dyDescent="0.25">
      <c r="A44" s="32"/>
      <c r="B44" s="32"/>
      <c r="C44" s="32"/>
      <c r="D44" s="32"/>
      <c r="E44" s="32"/>
      <c r="F44" s="32"/>
      <c r="G44" s="32"/>
      <c r="H44" s="27"/>
    </row>
    <row r="45" spans="1:8" ht="13.5" customHeight="1" x14ac:dyDescent="0.25">
      <c r="A45" s="85"/>
      <c r="B45" s="85"/>
      <c r="C45" s="85"/>
      <c r="D45" s="32"/>
      <c r="E45" s="73"/>
      <c r="F45" s="73"/>
      <c r="G45" s="73"/>
      <c r="H45" s="27"/>
    </row>
    <row r="46" spans="1:8" ht="13.5" customHeight="1" x14ac:dyDescent="0.25">
      <c r="A46" s="86" t="s">
        <v>264</v>
      </c>
      <c r="B46" s="86"/>
      <c r="C46" s="86"/>
      <c r="D46" s="32"/>
      <c r="E46" s="86" t="s">
        <v>211</v>
      </c>
      <c r="F46" s="86"/>
      <c r="G46" s="86"/>
      <c r="H46" s="27"/>
    </row>
    <row r="47" spans="1:8" ht="13.5" customHeight="1" x14ac:dyDescent="0.25">
      <c r="A47" s="84" t="s">
        <v>214</v>
      </c>
      <c r="B47" s="84"/>
      <c r="C47" s="84"/>
      <c r="D47" s="32"/>
      <c r="E47" s="84" t="s">
        <v>212</v>
      </c>
      <c r="F47" s="84"/>
      <c r="G47" s="84"/>
      <c r="H47" s="27"/>
    </row>
    <row r="48" spans="1:8" ht="13.5" customHeight="1" x14ac:dyDescent="0.25">
      <c r="A48" s="32"/>
      <c r="B48" s="32"/>
      <c r="C48" s="32"/>
      <c r="D48" s="32"/>
      <c r="E48" s="32"/>
      <c r="F48" s="32"/>
      <c r="G48" s="32"/>
      <c r="H48" s="27"/>
    </row>
    <row r="49" spans="1:8" x14ac:dyDescent="0.25">
      <c r="A49" s="33"/>
      <c r="B49" s="33"/>
      <c r="C49" s="33"/>
      <c r="D49" s="33"/>
      <c r="E49" s="33"/>
      <c r="F49" s="33"/>
      <c r="G49" s="33"/>
      <c r="H49" s="27"/>
    </row>
    <row r="50" spans="1:8" x14ac:dyDescent="0.25">
      <c r="A50" s="27"/>
      <c r="B50" s="27"/>
      <c r="C50" s="27"/>
      <c r="D50" s="27"/>
      <c r="E50" s="27"/>
      <c r="F50" s="27"/>
      <c r="G50" s="27"/>
      <c r="H50" s="27"/>
    </row>
    <row r="51" spans="1:8" x14ac:dyDescent="0.25">
      <c r="A51" s="27"/>
      <c r="B51" s="27"/>
      <c r="C51" s="27"/>
      <c r="D51" s="27"/>
      <c r="E51" s="27"/>
      <c r="F51" s="27"/>
      <c r="G51" s="27"/>
      <c r="H51" s="27"/>
    </row>
    <row r="52" spans="1:8" x14ac:dyDescent="0.25">
      <c r="A52" s="27"/>
      <c r="B52" s="27"/>
      <c r="C52" s="27"/>
      <c r="D52" s="27"/>
      <c r="E52" s="27"/>
      <c r="F52" s="27"/>
      <c r="G52" s="27"/>
      <c r="H52" s="27"/>
    </row>
  </sheetData>
  <mergeCells count="17">
    <mergeCell ref="D13:D14"/>
    <mergeCell ref="E13:F13"/>
    <mergeCell ref="A2:G6"/>
    <mergeCell ref="A45:C45"/>
    <mergeCell ref="E46:G46"/>
    <mergeCell ref="A7:G7"/>
    <mergeCell ref="A8:G8"/>
    <mergeCell ref="A10:G10"/>
    <mergeCell ref="A11:G12"/>
    <mergeCell ref="A13:A14"/>
    <mergeCell ref="B13:B14"/>
    <mergeCell ref="C13:C14"/>
    <mergeCell ref="E47:G47"/>
    <mergeCell ref="E38:G38"/>
    <mergeCell ref="A46:C46"/>
    <mergeCell ref="A47:C47"/>
    <mergeCell ref="A38:C38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E342-9206-41B0-81F4-D5E069179FE5}">
  <sheetPr>
    <pageSetUpPr fitToPage="1"/>
  </sheetPr>
  <dimension ref="A1:H35"/>
  <sheetViews>
    <sheetView topLeftCell="A12" zoomScaleNormal="100" workbookViewId="0">
      <selection activeCell="K19" sqref="K1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179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500568.72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44894</v>
      </c>
      <c r="C15" s="36" t="s">
        <v>170</v>
      </c>
      <c r="D15" s="37" t="s">
        <v>171</v>
      </c>
      <c r="E15" s="38"/>
      <c r="F15" s="38">
        <v>1950</v>
      </c>
      <c r="G15" s="39">
        <f>+G13-F15+E15</f>
        <v>498618.72</v>
      </c>
      <c r="H15" s="27"/>
    </row>
    <row r="16" spans="1:8" ht="29.25" customHeight="1" x14ac:dyDescent="0.25">
      <c r="A16" s="40">
        <v>2</v>
      </c>
      <c r="B16" s="41">
        <v>44894</v>
      </c>
      <c r="C16" s="42" t="s">
        <v>172</v>
      </c>
      <c r="D16" s="43" t="s">
        <v>171</v>
      </c>
      <c r="E16" s="44"/>
      <c r="F16" s="48">
        <v>1350</v>
      </c>
      <c r="G16" s="39">
        <f>G15-F16+E16</f>
        <v>497268.72</v>
      </c>
      <c r="H16" s="27"/>
    </row>
    <row r="17" spans="1:8" ht="27" customHeight="1" x14ac:dyDescent="0.25">
      <c r="A17" s="40">
        <v>3</v>
      </c>
      <c r="B17" s="41">
        <v>44894</v>
      </c>
      <c r="C17" s="42" t="s">
        <v>173</v>
      </c>
      <c r="D17" s="43" t="s">
        <v>174</v>
      </c>
      <c r="E17" s="44"/>
      <c r="F17" s="48">
        <v>11503.4</v>
      </c>
      <c r="G17" s="39">
        <f t="shared" ref="G17:G18" si="0">G16-F17+E17</f>
        <v>485765.31999999995</v>
      </c>
      <c r="H17" s="27"/>
    </row>
    <row r="18" spans="1:8" ht="27" customHeight="1" x14ac:dyDescent="0.25">
      <c r="A18" s="40">
        <v>4</v>
      </c>
      <c r="B18" s="41">
        <v>44894</v>
      </c>
      <c r="C18" s="42" t="s">
        <v>175</v>
      </c>
      <c r="D18" s="43" t="s">
        <v>176</v>
      </c>
      <c r="E18" s="44"/>
      <c r="F18" s="48">
        <v>54610.64</v>
      </c>
      <c r="G18" s="39">
        <f t="shared" si="0"/>
        <v>431154.67999999993</v>
      </c>
      <c r="H18" s="27"/>
    </row>
    <row r="19" spans="1:8" ht="28.5" customHeight="1" x14ac:dyDescent="0.25">
      <c r="A19" s="40">
        <v>5</v>
      </c>
      <c r="B19" s="41">
        <v>44894</v>
      </c>
      <c r="C19" s="42" t="s">
        <v>177</v>
      </c>
      <c r="D19" s="47" t="s">
        <v>178</v>
      </c>
      <c r="E19" s="48"/>
      <c r="F19" s="48">
        <v>24493.34</v>
      </c>
      <c r="G19" s="39">
        <f>G17-F19+E19</f>
        <v>461271.97999999992</v>
      </c>
      <c r="H19" s="27"/>
    </row>
    <row r="20" spans="1:8" ht="23.25" customHeight="1" thickBot="1" x14ac:dyDescent="0.3">
      <c r="A20" s="40">
        <v>6</v>
      </c>
      <c r="B20" s="62">
        <v>44895</v>
      </c>
      <c r="C20" s="56" t="s">
        <v>9</v>
      </c>
      <c r="D20" s="63" t="s">
        <v>53</v>
      </c>
      <c r="E20" s="54"/>
      <c r="F20" s="55">
        <v>262.61</v>
      </c>
      <c r="G20" s="39">
        <f>G19-F20+E20</f>
        <v>461009.36999999994</v>
      </c>
      <c r="H20" s="27"/>
    </row>
    <row r="21" spans="1:8" s="27" customFormat="1" ht="21.75" customHeight="1" thickBot="1" x14ac:dyDescent="0.3">
      <c r="A21" s="64"/>
      <c r="B21" s="65"/>
      <c r="C21" s="65"/>
      <c r="D21" s="66" t="s">
        <v>11</v>
      </c>
      <c r="E21" s="60">
        <f>SUM(E15:E20)</f>
        <v>0</v>
      </c>
      <c r="F21" s="58">
        <f>SUM(F15:F20)</f>
        <v>94169.989999999991</v>
      </c>
      <c r="G21" s="61">
        <f>G13+E21-F21</f>
        <v>406398.73</v>
      </c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84" t="s">
        <v>12</v>
      </c>
      <c r="B28" s="84"/>
      <c r="C28" s="84"/>
      <c r="D28" s="84"/>
      <c r="E28" s="84"/>
      <c r="F28" s="84"/>
      <c r="G28" s="84"/>
      <c r="H28" s="27"/>
    </row>
    <row r="29" spans="1:8" ht="15.75" customHeight="1" x14ac:dyDescent="0.25">
      <c r="A29" s="107" t="s">
        <v>49</v>
      </c>
      <c r="B29" s="107"/>
      <c r="C29" s="107"/>
      <c r="D29" s="107"/>
      <c r="E29" s="107"/>
      <c r="F29" s="107"/>
      <c r="G29" s="107"/>
      <c r="H29" s="27"/>
    </row>
    <row r="30" spans="1:8" ht="15.75" customHeight="1" x14ac:dyDescent="0.25">
      <c r="A30" s="107" t="s">
        <v>14</v>
      </c>
      <c r="B30" s="107"/>
      <c r="C30" s="107"/>
      <c r="D30" s="107"/>
      <c r="E30" s="107"/>
      <c r="F30" s="107"/>
      <c r="G30" s="107"/>
      <c r="H30" s="27"/>
    </row>
    <row r="31" spans="1:8" ht="15.75" customHeight="1" x14ac:dyDescent="0.25">
      <c r="A31" s="84" t="s">
        <v>15</v>
      </c>
      <c r="B31" s="84"/>
      <c r="C31" s="84"/>
      <c r="D31" s="84"/>
      <c r="E31" s="84"/>
      <c r="F31" s="84"/>
      <c r="G31" s="84"/>
      <c r="H31" s="32"/>
    </row>
    <row r="32" spans="1:8" x14ac:dyDescent="0.25">
      <c r="A32" s="33"/>
      <c r="B32" s="33"/>
      <c r="C32" s="33"/>
      <c r="D32" s="33"/>
      <c r="E32" s="33"/>
      <c r="F32" s="33"/>
      <c r="G32" s="33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</sheetData>
  <mergeCells count="14">
    <mergeCell ref="A28:G28"/>
    <mergeCell ref="A29:G29"/>
    <mergeCell ref="A30:G30"/>
    <mergeCell ref="A31:G31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A4BA-6DE6-42E3-9F19-9F105AFB72BF}">
  <sheetPr>
    <pageSetUpPr fitToPage="1"/>
  </sheetPr>
  <dimension ref="A1:H48"/>
  <sheetViews>
    <sheetView topLeftCell="A24" zoomScaleNormal="100" workbookViewId="0">
      <selection activeCell="D19" sqref="D1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137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702618.73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44838</v>
      </c>
      <c r="C15" s="36" t="s">
        <v>138</v>
      </c>
      <c r="D15" s="37" t="s">
        <v>139</v>
      </c>
      <c r="E15" s="38"/>
      <c r="F15" s="38">
        <v>23177.33</v>
      </c>
      <c r="G15" s="39">
        <f>+G13-F15+E15</f>
        <v>679441.4</v>
      </c>
      <c r="H15" s="27"/>
    </row>
    <row r="16" spans="1:8" ht="29.25" customHeight="1" x14ac:dyDescent="0.25">
      <c r="A16" s="40">
        <v>2</v>
      </c>
      <c r="B16" s="41">
        <v>44848</v>
      </c>
      <c r="C16" s="42" t="s">
        <v>140</v>
      </c>
      <c r="D16" s="43" t="s">
        <v>141</v>
      </c>
      <c r="E16" s="44"/>
      <c r="F16" s="48">
        <v>6339.3</v>
      </c>
      <c r="G16" s="39">
        <f>G15-F16+E16</f>
        <v>673102.1</v>
      </c>
      <c r="H16" s="27"/>
    </row>
    <row r="17" spans="1:8" ht="24.75" customHeight="1" x14ac:dyDescent="0.25">
      <c r="A17" s="40">
        <v>3</v>
      </c>
      <c r="B17" s="41">
        <v>44848</v>
      </c>
      <c r="C17" s="42" t="s">
        <v>142</v>
      </c>
      <c r="D17" s="43" t="s">
        <v>143</v>
      </c>
      <c r="E17" s="44"/>
      <c r="F17" s="48">
        <v>6618.64</v>
      </c>
      <c r="G17" s="39">
        <f t="shared" ref="G17:G33" si="0">G16-F17+E17</f>
        <v>666483.46</v>
      </c>
      <c r="H17" s="27"/>
    </row>
    <row r="18" spans="1:8" ht="25.5" customHeight="1" x14ac:dyDescent="0.25">
      <c r="A18" s="40">
        <v>4</v>
      </c>
      <c r="B18" s="41">
        <v>44848</v>
      </c>
      <c r="C18" s="42" t="s">
        <v>144</v>
      </c>
      <c r="D18" s="43" t="s">
        <v>145</v>
      </c>
      <c r="E18" s="44"/>
      <c r="F18" s="48">
        <v>12455.68</v>
      </c>
      <c r="G18" s="39">
        <f t="shared" si="0"/>
        <v>654027.77999999991</v>
      </c>
      <c r="H18" s="27"/>
    </row>
    <row r="19" spans="1:8" ht="27" customHeight="1" x14ac:dyDescent="0.25">
      <c r="A19" s="40">
        <v>5</v>
      </c>
      <c r="B19" s="41">
        <v>44848</v>
      </c>
      <c r="C19" s="42" t="s">
        <v>146</v>
      </c>
      <c r="D19" s="43" t="s">
        <v>147</v>
      </c>
      <c r="E19" s="44"/>
      <c r="F19" s="48">
        <v>311.2</v>
      </c>
      <c r="G19" s="39">
        <f t="shared" si="0"/>
        <v>653716.57999999996</v>
      </c>
      <c r="H19" s="27"/>
    </row>
    <row r="20" spans="1:8" ht="39.75" customHeight="1" x14ac:dyDescent="0.25">
      <c r="A20" s="40">
        <v>6</v>
      </c>
      <c r="B20" s="41">
        <v>44848</v>
      </c>
      <c r="C20" s="42" t="s">
        <v>148</v>
      </c>
      <c r="D20" s="43" t="s">
        <v>149</v>
      </c>
      <c r="E20" s="44"/>
      <c r="F20" s="48">
        <v>24594.45</v>
      </c>
      <c r="G20" s="39">
        <f t="shared" si="0"/>
        <v>629122.13</v>
      </c>
      <c r="H20" s="27"/>
    </row>
    <row r="21" spans="1:8" ht="28.5" customHeight="1" x14ac:dyDescent="0.25">
      <c r="A21" s="40">
        <v>7</v>
      </c>
      <c r="B21" s="41">
        <v>44848</v>
      </c>
      <c r="C21" s="42" t="s">
        <v>150</v>
      </c>
      <c r="D21" s="43" t="s">
        <v>151</v>
      </c>
      <c r="E21" s="44"/>
      <c r="F21" s="44">
        <v>7297.5</v>
      </c>
      <c r="G21" s="39">
        <f t="shared" si="0"/>
        <v>621824.63</v>
      </c>
      <c r="H21" s="27"/>
    </row>
    <row r="22" spans="1:8" ht="24.75" customHeight="1" x14ac:dyDescent="0.25">
      <c r="A22" s="40">
        <v>8</v>
      </c>
      <c r="B22" s="41">
        <v>44848</v>
      </c>
      <c r="C22" s="42" t="s">
        <v>152</v>
      </c>
      <c r="D22" s="43" t="s">
        <v>151</v>
      </c>
      <c r="E22" s="44"/>
      <c r="F22" s="44">
        <v>4095</v>
      </c>
      <c r="G22" s="39">
        <f t="shared" si="0"/>
        <v>617729.63</v>
      </c>
      <c r="H22" s="27"/>
    </row>
    <row r="23" spans="1:8" ht="25.5" x14ac:dyDescent="0.25">
      <c r="A23" s="40">
        <v>9</v>
      </c>
      <c r="B23" s="41">
        <v>44848</v>
      </c>
      <c r="C23" s="42" t="s">
        <v>153</v>
      </c>
      <c r="D23" s="43" t="s">
        <v>151</v>
      </c>
      <c r="E23" s="48"/>
      <c r="F23" s="48">
        <v>4095</v>
      </c>
      <c r="G23" s="39">
        <f t="shared" si="0"/>
        <v>613634.63</v>
      </c>
      <c r="H23" s="27"/>
    </row>
    <row r="24" spans="1:8" ht="27.75" customHeight="1" x14ac:dyDescent="0.25">
      <c r="A24" s="40">
        <v>10</v>
      </c>
      <c r="B24" s="41">
        <v>44848</v>
      </c>
      <c r="C24" s="42" t="s">
        <v>154</v>
      </c>
      <c r="D24" s="43" t="s">
        <v>155</v>
      </c>
      <c r="E24" s="48"/>
      <c r="F24" s="48">
        <v>5145</v>
      </c>
      <c r="G24" s="39">
        <f t="shared" si="0"/>
        <v>608489.63</v>
      </c>
      <c r="H24" s="27"/>
    </row>
    <row r="25" spans="1:8" ht="30.75" customHeight="1" x14ac:dyDescent="0.25">
      <c r="A25" s="40">
        <v>11</v>
      </c>
      <c r="B25" s="41">
        <v>44848</v>
      </c>
      <c r="C25" s="42" t="s">
        <v>156</v>
      </c>
      <c r="D25" s="43" t="s">
        <v>157</v>
      </c>
      <c r="E25" s="48"/>
      <c r="F25" s="48">
        <v>12250</v>
      </c>
      <c r="G25" s="39">
        <f t="shared" si="0"/>
        <v>596239.63</v>
      </c>
      <c r="H25" s="27"/>
    </row>
    <row r="26" spans="1:8" ht="24.75" customHeight="1" x14ac:dyDescent="0.25">
      <c r="A26" s="40">
        <v>12</v>
      </c>
      <c r="B26" s="41">
        <v>44848</v>
      </c>
      <c r="C26" s="42" t="s">
        <v>158</v>
      </c>
      <c r="D26" s="43" t="s">
        <v>159</v>
      </c>
      <c r="E26" s="48"/>
      <c r="F26" s="48">
        <v>5650</v>
      </c>
      <c r="G26" s="39">
        <f>G25-F26+E26</f>
        <v>590589.63</v>
      </c>
      <c r="H26" s="27"/>
    </row>
    <row r="27" spans="1:8" ht="27.75" customHeight="1" x14ac:dyDescent="0.25">
      <c r="A27" s="40">
        <v>13</v>
      </c>
      <c r="B27" s="41">
        <v>44848</v>
      </c>
      <c r="C27" s="42" t="s">
        <v>160</v>
      </c>
      <c r="D27" s="43" t="s">
        <v>161</v>
      </c>
      <c r="E27" s="48"/>
      <c r="F27" s="48">
        <v>12100</v>
      </c>
      <c r="G27" s="39">
        <f t="shared" si="0"/>
        <v>578489.63</v>
      </c>
      <c r="H27" s="27"/>
    </row>
    <row r="28" spans="1:8" ht="27.75" customHeight="1" x14ac:dyDescent="0.25">
      <c r="A28" s="40">
        <v>14</v>
      </c>
      <c r="B28" s="41">
        <v>44848</v>
      </c>
      <c r="C28" s="42" t="s">
        <v>162</v>
      </c>
      <c r="D28" s="43" t="s">
        <v>163</v>
      </c>
      <c r="E28" s="48"/>
      <c r="F28" s="48">
        <v>2150</v>
      </c>
      <c r="G28" s="39">
        <f t="shared" si="0"/>
        <v>576339.63</v>
      </c>
      <c r="H28" s="27"/>
    </row>
    <row r="29" spans="1:8" ht="27.75" customHeight="1" x14ac:dyDescent="0.25">
      <c r="A29" s="40">
        <v>15</v>
      </c>
      <c r="B29" s="41">
        <v>44848</v>
      </c>
      <c r="C29" s="42" t="s">
        <v>164</v>
      </c>
      <c r="D29" s="47" t="s">
        <v>59</v>
      </c>
      <c r="E29" s="48"/>
      <c r="F29" s="48">
        <v>0</v>
      </c>
      <c r="G29" s="39">
        <f t="shared" si="0"/>
        <v>576339.63</v>
      </c>
      <c r="H29" s="27"/>
    </row>
    <row r="30" spans="1:8" ht="27.75" customHeight="1" x14ac:dyDescent="0.25">
      <c r="A30" s="40">
        <v>16</v>
      </c>
      <c r="B30" s="41">
        <v>44848</v>
      </c>
      <c r="C30" s="42" t="s">
        <v>165</v>
      </c>
      <c r="D30" s="43" t="s">
        <v>166</v>
      </c>
      <c r="E30" s="48"/>
      <c r="F30" s="48">
        <v>13600</v>
      </c>
      <c r="G30" s="39">
        <f t="shared" si="0"/>
        <v>562739.63</v>
      </c>
      <c r="H30" s="27"/>
    </row>
    <row r="31" spans="1:8" ht="27.75" customHeight="1" x14ac:dyDescent="0.25">
      <c r="A31" s="40">
        <v>17</v>
      </c>
      <c r="B31" s="41">
        <v>44848</v>
      </c>
      <c r="C31" s="42" t="s">
        <v>167</v>
      </c>
      <c r="D31" s="43" t="s">
        <v>163</v>
      </c>
      <c r="E31" s="48"/>
      <c r="F31" s="48">
        <v>2150</v>
      </c>
      <c r="G31" s="39">
        <f t="shared" si="0"/>
        <v>560589.63</v>
      </c>
      <c r="H31" s="27"/>
    </row>
    <row r="32" spans="1:8" ht="28.5" customHeight="1" x14ac:dyDescent="0.25">
      <c r="A32" s="40">
        <v>18</v>
      </c>
      <c r="B32" s="41">
        <v>44848</v>
      </c>
      <c r="C32" s="42" t="s">
        <v>168</v>
      </c>
      <c r="D32" s="47" t="s">
        <v>169</v>
      </c>
      <c r="E32" s="48"/>
      <c r="F32" s="48">
        <v>58404.2</v>
      </c>
      <c r="G32" s="39">
        <f t="shared" si="0"/>
        <v>502185.43</v>
      </c>
      <c r="H32" s="27"/>
    </row>
    <row r="33" spans="1:8" ht="23.25" customHeight="1" thickBot="1" x14ac:dyDescent="0.3">
      <c r="A33" s="40">
        <v>19</v>
      </c>
      <c r="B33" s="62">
        <v>44865</v>
      </c>
      <c r="C33" s="56" t="s">
        <v>9</v>
      </c>
      <c r="D33" s="63" t="s">
        <v>53</v>
      </c>
      <c r="E33" s="54"/>
      <c r="F33" s="55">
        <v>1616.71</v>
      </c>
      <c r="G33" s="39">
        <f t="shared" si="0"/>
        <v>500568.72</v>
      </c>
      <c r="H33" s="27"/>
    </row>
    <row r="34" spans="1:8" s="27" customFormat="1" ht="21.75" customHeight="1" thickBot="1" x14ac:dyDescent="0.3">
      <c r="A34" s="64"/>
      <c r="B34" s="65"/>
      <c r="C34" s="65"/>
      <c r="D34" s="66" t="s">
        <v>11</v>
      </c>
      <c r="E34" s="60">
        <f>SUM(E15:E33)</f>
        <v>0</v>
      </c>
      <c r="F34" s="58">
        <f>SUM(F15:F33)</f>
        <v>202050.00999999998</v>
      </c>
      <c r="G34" s="61">
        <f>G13+E34-F34</f>
        <v>500568.72</v>
      </c>
    </row>
    <row r="35" spans="1:8" x14ac:dyDescent="0.25">
      <c r="A35" s="32"/>
      <c r="B35" s="32"/>
      <c r="C35" s="32"/>
      <c r="D35" s="32"/>
      <c r="E35" s="32"/>
      <c r="F35" s="32"/>
      <c r="G35" s="32"/>
      <c r="H35" s="27"/>
    </row>
    <row r="36" spans="1:8" x14ac:dyDescent="0.25">
      <c r="A36" s="32"/>
      <c r="B36" s="32"/>
      <c r="C36" s="32"/>
      <c r="D36" s="32"/>
      <c r="E36" s="32"/>
      <c r="F36" s="32"/>
      <c r="G36" s="32"/>
      <c r="H36" s="27"/>
    </row>
    <row r="37" spans="1:8" x14ac:dyDescent="0.25">
      <c r="A37" s="32"/>
      <c r="B37" s="32"/>
      <c r="C37" s="32"/>
      <c r="D37" s="32"/>
      <c r="E37" s="32"/>
      <c r="F37" s="32"/>
      <c r="G37" s="32"/>
      <c r="H37" s="27"/>
    </row>
    <row r="38" spans="1:8" x14ac:dyDescent="0.25">
      <c r="A38" s="32"/>
      <c r="B38" s="32"/>
      <c r="C38" s="32"/>
      <c r="D38" s="32"/>
      <c r="E38" s="32"/>
      <c r="F38" s="32"/>
      <c r="G38" s="32"/>
      <c r="H38" s="27"/>
    </row>
    <row r="39" spans="1:8" x14ac:dyDescent="0.25">
      <c r="A39" s="32"/>
      <c r="B39" s="32"/>
      <c r="C39" s="32"/>
      <c r="D39" s="32"/>
      <c r="E39" s="32"/>
      <c r="F39" s="32"/>
      <c r="G39" s="32"/>
      <c r="H39" s="27"/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x14ac:dyDescent="0.25">
      <c r="A41" s="84" t="s">
        <v>12</v>
      </c>
      <c r="B41" s="84"/>
      <c r="C41" s="84"/>
      <c r="D41" s="84"/>
      <c r="E41" s="84"/>
      <c r="F41" s="84"/>
      <c r="G41" s="84"/>
      <c r="H41" s="27"/>
    </row>
    <row r="42" spans="1:8" ht="15.75" customHeight="1" x14ac:dyDescent="0.25">
      <c r="A42" s="107" t="s">
        <v>49</v>
      </c>
      <c r="B42" s="107"/>
      <c r="C42" s="107"/>
      <c r="D42" s="107"/>
      <c r="E42" s="107"/>
      <c r="F42" s="107"/>
      <c r="G42" s="107"/>
      <c r="H42" s="27"/>
    </row>
    <row r="43" spans="1:8" ht="15.75" customHeight="1" x14ac:dyDescent="0.25">
      <c r="A43" s="107" t="s">
        <v>14</v>
      </c>
      <c r="B43" s="107"/>
      <c r="C43" s="107"/>
      <c r="D43" s="107"/>
      <c r="E43" s="107"/>
      <c r="F43" s="107"/>
      <c r="G43" s="107"/>
      <c r="H43" s="27"/>
    </row>
    <row r="44" spans="1:8" ht="15.75" customHeight="1" x14ac:dyDescent="0.25">
      <c r="A44" s="84" t="s">
        <v>15</v>
      </c>
      <c r="B44" s="84"/>
      <c r="C44" s="84"/>
      <c r="D44" s="84"/>
      <c r="E44" s="84"/>
      <c r="F44" s="84"/>
      <c r="G44" s="84"/>
      <c r="H44" s="32"/>
    </row>
    <row r="45" spans="1:8" x14ac:dyDescent="0.25">
      <c r="A45" s="33"/>
      <c r="B45" s="33"/>
      <c r="C45" s="33"/>
      <c r="D45" s="33"/>
      <c r="E45" s="33"/>
      <c r="F45" s="33"/>
      <c r="G45" s="33"/>
      <c r="H45" s="27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</sheetData>
  <mergeCells count="14">
    <mergeCell ref="A41:G41"/>
    <mergeCell ref="A42:G42"/>
    <mergeCell ref="A43:G43"/>
    <mergeCell ref="A44:G44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1DE7-4384-4911-A855-8CE6EE14622D}">
  <sheetPr>
    <pageSetUpPr fitToPage="1"/>
  </sheetPr>
  <dimension ref="A1:H44"/>
  <sheetViews>
    <sheetView topLeftCell="A23" zoomScaleNormal="100" workbookViewId="0">
      <selection activeCell="D18" sqref="D1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109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1290044.3899999999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44809</v>
      </c>
      <c r="C15" s="36" t="s">
        <v>110</v>
      </c>
      <c r="D15" s="37" t="s">
        <v>111</v>
      </c>
      <c r="E15" s="38"/>
      <c r="F15" s="38">
        <v>152830.57999999999</v>
      </c>
      <c r="G15" s="39">
        <f>+G13-F15+E15</f>
        <v>1137213.8099999998</v>
      </c>
      <c r="H15" s="27"/>
    </row>
    <row r="16" spans="1:8" ht="29.25" customHeight="1" x14ac:dyDescent="0.25">
      <c r="A16" s="40">
        <v>2</v>
      </c>
      <c r="B16" s="41">
        <v>44816</v>
      </c>
      <c r="C16" s="42" t="s">
        <v>112</v>
      </c>
      <c r="D16" s="43" t="s">
        <v>113</v>
      </c>
      <c r="E16" s="44"/>
      <c r="F16" s="48">
        <v>1350</v>
      </c>
      <c r="G16" s="39">
        <f>G15-F16+E16</f>
        <v>1135863.8099999998</v>
      </c>
      <c r="H16" s="27"/>
    </row>
    <row r="17" spans="1:8" ht="24.75" customHeight="1" x14ac:dyDescent="0.25">
      <c r="A17" s="40">
        <v>3</v>
      </c>
      <c r="B17" s="41">
        <v>44826</v>
      </c>
      <c r="C17" s="42" t="s">
        <v>114</v>
      </c>
      <c r="D17" s="43" t="s">
        <v>115</v>
      </c>
      <c r="E17" s="44"/>
      <c r="F17" s="48">
        <v>14962.5</v>
      </c>
      <c r="G17" s="39">
        <f t="shared" ref="G17:G29" si="0">G16-F17+E17</f>
        <v>1120901.3099999998</v>
      </c>
      <c r="H17" s="27"/>
    </row>
    <row r="18" spans="1:8" ht="25.5" customHeight="1" x14ac:dyDescent="0.25">
      <c r="A18" s="40">
        <v>4</v>
      </c>
      <c r="B18" s="41">
        <v>44826</v>
      </c>
      <c r="C18" s="42" t="s">
        <v>116</v>
      </c>
      <c r="D18" s="43" t="s">
        <v>122</v>
      </c>
      <c r="E18" s="44"/>
      <c r="F18" s="48">
        <v>13177.5</v>
      </c>
      <c r="G18" s="39">
        <f t="shared" si="0"/>
        <v>1107723.8099999998</v>
      </c>
      <c r="H18" s="27"/>
    </row>
    <row r="19" spans="1:8" ht="27" customHeight="1" x14ac:dyDescent="0.25">
      <c r="A19" s="40">
        <v>5</v>
      </c>
      <c r="B19" s="41">
        <v>44826</v>
      </c>
      <c r="C19" s="42" t="s">
        <v>117</v>
      </c>
      <c r="D19" s="43" t="s">
        <v>122</v>
      </c>
      <c r="E19" s="44"/>
      <c r="F19" s="48">
        <v>3202.5</v>
      </c>
      <c r="G19" s="39">
        <f t="shared" si="0"/>
        <v>1104521.3099999998</v>
      </c>
      <c r="H19" s="27"/>
    </row>
    <row r="20" spans="1:8" ht="28.5" customHeight="1" x14ac:dyDescent="0.25">
      <c r="A20" s="40">
        <v>6</v>
      </c>
      <c r="B20" s="41">
        <v>44826</v>
      </c>
      <c r="C20" s="42" t="s">
        <v>118</v>
      </c>
      <c r="D20" s="43" t="s">
        <v>123</v>
      </c>
      <c r="E20" s="44"/>
      <c r="F20" s="48">
        <v>1785</v>
      </c>
      <c r="G20" s="39">
        <f t="shared" si="0"/>
        <v>1102736.3099999998</v>
      </c>
      <c r="H20" s="27"/>
    </row>
    <row r="21" spans="1:8" ht="18" customHeight="1" x14ac:dyDescent="0.25">
      <c r="A21" s="40">
        <v>7</v>
      </c>
      <c r="B21" s="41">
        <v>44826</v>
      </c>
      <c r="C21" s="42" t="s">
        <v>119</v>
      </c>
      <c r="D21" s="43" t="s">
        <v>124</v>
      </c>
      <c r="E21" s="44"/>
      <c r="F21" s="44">
        <v>5880</v>
      </c>
      <c r="G21" s="39">
        <f t="shared" si="0"/>
        <v>1096856.3099999998</v>
      </c>
      <c r="H21" s="27"/>
    </row>
    <row r="22" spans="1:8" ht="24.75" customHeight="1" x14ac:dyDescent="0.25">
      <c r="A22" s="40">
        <v>8</v>
      </c>
      <c r="B22" s="41">
        <v>44826</v>
      </c>
      <c r="C22" s="42" t="s">
        <v>120</v>
      </c>
      <c r="D22" s="43" t="s">
        <v>125</v>
      </c>
      <c r="E22" s="44"/>
      <c r="F22" s="44">
        <v>16250</v>
      </c>
      <c r="G22" s="39">
        <f t="shared" si="0"/>
        <v>1080606.3099999998</v>
      </c>
      <c r="H22" s="27"/>
    </row>
    <row r="23" spans="1:8" ht="25.5" x14ac:dyDescent="0.25">
      <c r="A23" s="40">
        <v>9</v>
      </c>
      <c r="B23" s="41">
        <v>44826</v>
      </c>
      <c r="C23" s="42" t="s">
        <v>121</v>
      </c>
      <c r="D23" s="43" t="s">
        <v>129</v>
      </c>
      <c r="E23" s="48"/>
      <c r="F23" s="48">
        <v>14250</v>
      </c>
      <c r="G23" s="39">
        <f t="shared" si="0"/>
        <v>1066356.3099999998</v>
      </c>
      <c r="H23" s="27"/>
    </row>
    <row r="24" spans="1:8" ht="27.75" customHeight="1" x14ac:dyDescent="0.25">
      <c r="A24" s="40">
        <v>10</v>
      </c>
      <c r="B24" s="41">
        <v>44826</v>
      </c>
      <c r="C24" s="42" t="s">
        <v>126</v>
      </c>
      <c r="D24" s="43" t="s">
        <v>130</v>
      </c>
      <c r="E24" s="48"/>
      <c r="F24" s="48">
        <v>18550</v>
      </c>
      <c r="G24" s="39">
        <f t="shared" si="0"/>
        <v>1047806.3099999998</v>
      </c>
      <c r="H24" s="27"/>
    </row>
    <row r="25" spans="1:8" ht="30.75" customHeight="1" x14ac:dyDescent="0.25">
      <c r="A25" s="40">
        <v>11</v>
      </c>
      <c r="B25" s="41">
        <v>44826</v>
      </c>
      <c r="C25" s="42" t="s">
        <v>127</v>
      </c>
      <c r="D25" s="47" t="s">
        <v>131</v>
      </c>
      <c r="E25" s="48"/>
      <c r="F25" s="48">
        <v>371179.84</v>
      </c>
      <c r="G25" s="39">
        <f t="shared" si="0"/>
        <v>676626.46999999974</v>
      </c>
      <c r="H25" s="27"/>
    </row>
    <row r="26" spans="1:8" ht="18" customHeight="1" x14ac:dyDescent="0.25">
      <c r="A26" s="40">
        <v>12</v>
      </c>
      <c r="B26" s="41">
        <v>44826</v>
      </c>
      <c r="C26" s="42" t="s">
        <v>128</v>
      </c>
      <c r="D26" s="47" t="s">
        <v>132</v>
      </c>
      <c r="E26" s="48"/>
      <c r="F26" s="48">
        <v>11825.45</v>
      </c>
      <c r="G26" s="39">
        <f>G25-F26+E26</f>
        <v>664801.01999999979</v>
      </c>
      <c r="H26" s="27"/>
    </row>
    <row r="27" spans="1:8" ht="18" customHeight="1" x14ac:dyDescent="0.25">
      <c r="A27" s="40">
        <v>13</v>
      </c>
      <c r="B27" s="41">
        <v>44831</v>
      </c>
      <c r="C27" s="42" t="s">
        <v>133</v>
      </c>
      <c r="D27" s="47" t="s">
        <v>134</v>
      </c>
      <c r="E27" s="48"/>
      <c r="F27" s="48">
        <v>15000</v>
      </c>
      <c r="G27" s="39">
        <f t="shared" si="0"/>
        <v>649801.01999999979</v>
      </c>
      <c r="H27" s="27"/>
    </row>
    <row r="28" spans="1:8" ht="28.5" customHeight="1" x14ac:dyDescent="0.25">
      <c r="A28" s="40">
        <v>14</v>
      </c>
      <c r="B28" s="45">
        <v>44834</v>
      </c>
      <c r="C28" s="46" t="s">
        <v>135</v>
      </c>
      <c r="D28" s="47" t="s">
        <v>136</v>
      </c>
      <c r="E28" s="48">
        <v>53400</v>
      </c>
      <c r="F28" s="48"/>
      <c r="G28" s="39">
        <f t="shared" si="0"/>
        <v>703201.01999999979</v>
      </c>
      <c r="H28" s="27"/>
    </row>
    <row r="29" spans="1:8" ht="23.25" customHeight="1" thickBot="1" x14ac:dyDescent="0.3">
      <c r="A29" s="40">
        <v>15</v>
      </c>
      <c r="B29" s="62">
        <v>44834</v>
      </c>
      <c r="C29" s="56" t="s">
        <v>9</v>
      </c>
      <c r="D29" s="63" t="s">
        <v>53</v>
      </c>
      <c r="E29" s="54"/>
      <c r="F29" s="55">
        <v>582.29</v>
      </c>
      <c r="G29" s="39">
        <f t="shared" si="0"/>
        <v>702618.72999999975</v>
      </c>
      <c r="H29" s="27"/>
    </row>
    <row r="30" spans="1:8" s="27" customFormat="1" ht="21.75" customHeight="1" thickBot="1" x14ac:dyDescent="0.3">
      <c r="A30" s="64"/>
      <c r="B30" s="65"/>
      <c r="C30" s="65"/>
      <c r="D30" s="66" t="s">
        <v>11</v>
      </c>
      <c r="E30" s="60">
        <f>SUM(E15:E29)</f>
        <v>53400</v>
      </c>
      <c r="F30" s="58">
        <f>SUM(F15:F29)</f>
        <v>640825.66</v>
      </c>
      <c r="G30" s="61">
        <f>G13+E30-F30</f>
        <v>702618.72999999986</v>
      </c>
    </row>
    <row r="31" spans="1:8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32"/>
      <c r="B32" s="32"/>
      <c r="C32" s="32"/>
      <c r="D32" s="32"/>
      <c r="E32" s="32"/>
      <c r="F32" s="32"/>
      <c r="G32" s="32"/>
      <c r="H32" s="27"/>
    </row>
    <row r="33" spans="1:8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2"/>
      <c r="B34" s="32"/>
      <c r="C34" s="32"/>
      <c r="D34" s="32"/>
      <c r="E34" s="32"/>
      <c r="F34" s="32"/>
      <c r="G34" s="32"/>
      <c r="H34" s="27"/>
    </row>
    <row r="35" spans="1:8" x14ac:dyDescent="0.25">
      <c r="A35" s="32"/>
      <c r="B35" s="32"/>
      <c r="C35" s="32"/>
      <c r="D35" s="32"/>
      <c r="E35" s="32"/>
      <c r="F35" s="32"/>
      <c r="G35" s="32"/>
      <c r="H35" s="27"/>
    </row>
    <row r="36" spans="1:8" x14ac:dyDescent="0.25">
      <c r="A36" s="32"/>
      <c r="B36" s="32"/>
      <c r="C36" s="32"/>
      <c r="D36" s="32"/>
      <c r="E36" s="32"/>
      <c r="F36" s="32"/>
      <c r="G36" s="32"/>
      <c r="H36" s="27"/>
    </row>
    <row r="37" spans="1:8" x14ac:dyDescent="0.25">
      <c r="A37" s="84" t="s">
        <v>12</v>
      </c>
      <c r="B37" s="84"/>
      <c r="C37" s="84"/>
      <c r="D37" s="84"/>
      <c r="E37" s="84"/>
      <c r="F37" s="84"/>
      <c r="G37" s="84"/>
      <c r="H37" s="27"/>
    </row>
    <row r="38" spans="1:8" ht="15.75" customHeight="1" x14ac:dyDescent="0.25">
      <c r="A38" s="107" t="s">
        <v>49</v>
      </c>
      <c r="B38" s="107"/>
      <c r="C38" s="107"/>
      <c r="D38" s="107"/>
      <c r="E38" s="107"/>
      <c r="F38" s="107"/>
      <c r="G38" s="107"/>
      <c r="H38" s="27"/>
    </row>
    <row r="39" spans="1:8" ht="15.75" customHeight="1" x14ac:dyDescent="0.25">
      <c r="A39" s="107" t="s">
        <v>14</v>
      </c>
      <c r="B39" s="107"/>
      <c r="C39" s="107"/>
      <c r="D39" s="107"/>
      <c r="E39" s="107"/>
      <c r="F39" s="107"/>
      <c r="G39" s="107"/>
      <c r="H39" s="27"/>
    </row>
    <row r="40" spans="1:8" ht="15.75" customHeight="1" x14ac:dyDescent="0.25">
      <c r="A40" s="84" t="s">
        <v>15</v>
      </c>
      <c r="B40" s="84"/>
      <c r="C40" s="84"/>
      <c r="D40" s="84"/>
      <c r="E40" s="84"/>
      <c r="F40" s="84"/>
      <c r="G40" s="84"/>
      <c r="H40" s="32"/>
    </row>
    <row r="41" spans="1:8" x14ac:dyDescent="0.25">
      <c r="A41" s="33"/>
      <c r="B41" s="33"/>
      <c r="C41" s="33"/>
      <c r="D41" s="33"/>
      <c r="E41" s="33"/>
      <c r="F41" s="33"/>
      <c r="G41" s="33"/>
      <c r="H41" s="27"/>
    </row>
    <row r="42" spans="1:8" x14ac:dyDescent="0.25">
      <c r="A42" s="27"/>
      <c r="B42" s="27"/>
      <c r="C42" s="27"/>
      <c r="D42" s="27"/>
      <c r="E42" s="27"/>
      <c r="F42" s="27"/>
      <c r="G42" s="27"/>
      <c r="H42" s="27"/>
    </row>
    <row r="43" spans="1:8" x14ac:dyDescent="0.25">
      <c r="A43" s="27"/>
      <c r="B43" s="27"/>
      <c r="C43" s="27"/>
      <c r="D43" s="27"/>
      <c r="E43" s="27"/>
      <c r="F43" s="27"/>
      <c r="G43" s="27"/>
      <c r="H43" s="27"/>
    </row>
    <row r="44" spans="1:8" x14ac:dyDescent="0.25">
      <c r="A44" s="27"/>
      <c r="B44" s="27"/>
      <c r="C44" s="27"/>
      <c r="D44" s="27"/>
      <c r="E44" s="27"/>
      <c r="F44" s="27"/>
      <c r="G44" s="27"/>
      <c r="H44" s="27"/>
    </row>
  </sheetData>
  <mergeCells count="14">
    <mergeCell ref="A37:G37"/>
    <mergeCell ref="A38:G38"/>
    <mergeCell ref="A39:G39"/>
    <mergeCell ref="A40:G40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7767-123B-433C-8BBF-E7AC8A7BD924}">
  <sheetPr>
    <pageSetUpPr fitToPage="1"/>
  </sheetPr>
  <dimension ref="A1:H43"/>
  <sheetViews>
    <sheetView topLeftCell="A17" zoomScaleNormal="100" workbookViewId="0">
      <selection activeCell="D17" sqref="D1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95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1565791.61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44781</v>
      </c>
      <c r="C15" s="36" t="s">
        <v>96</v>
      </c>
      <c r="D15" s="37" t="s">
        <v>97</v>
      </c>
      <c r="E15" s="38"/>
      <c r="F15" s="38">
        <v>22796.62</v>
      </c>
      <c r="G15" s="39">
        <f>+G13-F15+E15</f>
        <v>1542994.99</v>
      </c>
      <c r="H15" s="27"/>
    </row>
    <row r="16" spans="1:8" ht="29.25" customHeight="1" x14ac:dyDescent="0.25">
      <c r="A16" s="40">
        <v>2</v>
      </c>
      <c r="B16" s="45">
        <v>44782</v>
      </c>
      <c r="C16" s="46" t="s">
        <v>98</v>
      </c>
      <c r="D16" s="47" t="s">
        <v>99</v>
      </c>
      <c r="E16" s="48"/>
      <c r="F16" s="48">
        <v>118750</v>
      </c>
      <c r="G16" s="39">
        <f>G15-F16+E16</f>
        <v>1424244.99</v>
      </c>
      <c r="H16" s="27"/>
    </row>
    <row r="17" spans="1:8" ht="24.75" customHeight="1" x14ac:dyDescent="0.25">
      <c r="A17" s="40">
        <v>3</v>
      </c>
      <c r="B17" s="45">
        <v>44785</v>
      </c>
      <c r="C17" s="46" t="s">
        <v>101</v>
      </c>
      <c r="D17" s="47" t="s">
        <v>100</v>
      </c>
      <c r="E17" s="48"/>
      <c r="F17" s="48">
        <v>28106.19</v>
      </c>
      <c r="G17" s="39">
        <f t="shared" ref="G17:G22" si="0">G16-F17+E17</f>
        <v>1396138.8</v>
      </c>
      <c r="H17" s="27"/>
    </row>
    <row r="18" spans="1:8" ht="27" customHeight="1" x14ac:dyDescent="0.25">
      <c r="A18" s="40">
        <v>4</v>
      </c>
      <c r="B18" s="45">
        <v>44790</v>
      </c>
      <c r="C18" s="46" t="s">
        <v>102</v>
      </c>
      <c r="D18" s="47" t="s">
        <v>103</v>
      </c>
      <c r="E18" s="48"/>
      <c r="F18" s="48">
        <v>55303.33</v>
      </c>
      <c r="G18" s="39">
        <f t="shared" si="0"/>
        <v>1340835.47</v>
      </c>
      <c r="H18" s="27"/>
    </row>
    <row r="19" spans="1:8" ht="27" customHeight="1" x14ac:dyDescent="0.25">
      <c r="A19" s="40">
        <v>5</v>
      </c>
      <c r="B19" s="45">
        <v>44790</v>
      </c>
      <c r="C19" s="46" t="s">
        <v>104</v>
      </c>
      <c r="D19" s="47" t="s">
        <v>105</v>
      </c>
      <c r="E19" s="48"/>
      <c r="F19" s="48">
        <v>34007.97</v>
      </c>
      <c r="G19" s="39">
        <f t="shared" si="0"/>
        <v>1306827.5</v>
      </c>
      <c r="H19" s="27"/>
    </row>
    <row r="20" spans="1:8" ht="25.5" x14ac:dyDescent="0.25">
      <c r="A20" s="40">
        <v>6</v>
      </c>
      <c r="B20" s="45">
        <v>44791</v>
      </c>
      <c r="C20" s="46" t="s">
        <v>106</v>
      </c>
      <c r="D20" s="47" t="s">
        <v>107</v>
      </c>
      <c r="E20" s="48"/>
      <c r="F20" s="48">
        <v>10200</v>
      </c>
      <c r="G20" s="39">
        <f t="shared" si="0"/>
        <v>1296627.5</v>
      </c>
      <c r="H20" s="27"/>
    </row>
    <row r="21" spans="1:8" ht="18" customHeight="1" x14ac:dyDescent="0.25">
      <c r="A21" s="40">
        <v>7</v>
      </c>
      <c r="B21" s="45">
        <v>44804</v>
      </c>
      <c r="C21" s="46" t="s">
        <v>9</v>
      </c>
      <c r="D21" s="47" t="s">
        <v>108</v>
      </c>
      <c r="E21" s="48">
        <v>1350</v>
      </c>
      <c r="F21" s="48"/>
      <c r="G21" s="39">
        <f t="shared" si="0"/>
        <v>1297977.5</v>
      </c>
      <c r="H21" s="27"/>
    </row>
    <row r="22" spans="1:8" ht="23.25" customHeight="1" thickBot="1" x14ac:dyDescent="0.3">
      <c r="A22" s="40">
        <v>8</v>
      </c>
      <c r="B22" s="45">
        <v>44804</v>
      </c>
      <c r="C22" s="56" t="s">
        <v>9</v>
      </c>
      <c r="D22" s="63" t="s">
        <v>53</v>
      </c>
      <c r="E22" s="54"/>
      <c r="F22" s="55">
        <v>7933.11</v>
      </c>
      <c r="G22" s="39">
        <f t="shared" si="0"/>
        <v>1290044.3899999999</v>
      </c>
      <c r="H22" s="27"/>
    </row>
    <row r="23" spans="1:8" s="27" customFormat="1" ht="21.75" customHeight="1" thickBot="1" x14ac:dyDescent="0.3">
      <c r="A23" s="64"/>
      <c r="B23" s="65"/>
      <c r="C23" s="65"/>
      <c r="D23" s="66" t="s">
        <v>11</v>
      </c>
      <c r="E23" s="60">
        <f>SUM(E15:E22)</f>
        <v>1350</v>
      </c>
      <c r="F23" s="58">
        <f>SUM(F15:F22)</f>
        <v>277097.21999999997</v>
      </c>
      <c r="G23" s="61">
        <f>G13+E23-F23</f>
        <v>1290044.3900000001</v>
      </c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32"/>
      <c r="B28" s="32"/>
      <c r="C28" s="32"/>
      <c r="D28" s="32"/>
      <c r="E28" s="32"/>
      <c r="F28" s="32"/>
      <c r="G28" s="32"/>
      <c r="H28" s="27"/>
    </row>
    <row r="29" spans="1:8" x14ac:dyDescent="0.25">
      <c r="A29" s="32"/>
      <c r="B29" s="32"/>
      <c r="C29" s="32"/>
      <c r="D29" s="32"/>
      <c r="E29" s="32"/>
      <c r="F29" s="32"/>
      <c r="G29" s="32"/>
      <c r="H29" s="27"/>
    </row>
    <row r="30" spans="1:8" x14ac:dyDescent="0.25">
      <c r="A30" s="32"/>
      <c r="B30" s="32"/>
      <c r="C30" s="32"/>
      <c r="D30" s="32"/>
      <c r="E30" s="32"/>
      <c r="F30" s="32"/>
      <c r="G30" s="32"/>
      <c r="H30" s="27"/>
    </row>
    <row r="31" spans="1:8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32"/>
      <c r="B32" s="32"/>
      <c r="C32" s="32"/>
      <c r="D32" s="32"/>
      <c r="E32" s="32"/>
      <c r="F32" s="32"/>
      <c r="G32" s="32"/>
      <c r="H32" s="27"/>
    </row>
    <row r="33" spans="1:8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2"/>
      <c r="B34" s="32"/>
      <c r="C34" s="32"/>
      <c r="D34" s="32"/>
      <c r="E34" s="32"/>
      <c r="F34" s="32"/>
      <c r="G34" s="32"/>
      <c r="H34" s="27"/>
    </row>
    <row r="35" spans="1:8" x14ac:dyDescent="0.25">
      <c r="A35" s="32"/>
      <c r="B35" s="32"/>
      <c r="C35" s="32"/>
      <c r="D35" s="32"/>
      <c r="E35" s="32"/>
      <c r="F35" s="32"/>
      <c r="G35" s="32"/>
      <c r="H35" s="27"/>
    </row>
    <row r="36" spans="1:8" x14ac:dyDescent="0.25">
      <c r="A36" s="84" t="s">
        <v>12</v>
      </c>
      <c r="B36" s="84"/>
      <c r="C36" s="84"/>
      <c r="D36" s="84"/>
      <c r="E36" s="84"/>
      <c r="F36" s="84"/>
      <c r="G36" s="84"/>
      <c r="H36" s="27"/>
    </row>
    <row r="37" spans="1:8" ht="15.75" customHeight="1" x14ac:dyDescent="0.25">
      <c r="A37" s="107" t="s">
        <v>49</v>
      </c>
      <c r="B37" s="107"/>
      <c r="C37" s="107"/>
      <c r="D37" s="107"/>
      <c r="E37" s="107"/>
      <c r="F37" s="107"/>
      <c r="G37" s="107"/>
      <c r="H37" s="27"/>
    </row>
    <row r="38" spans="1:8" ht="15.75" customHeight="1" x14ac:dyDescent="0.25">
      <c r="A38" s="107" t="s">
        <v>14</v>
      </c>
      <c r="B38" s="107"/>
      <c r="C38" s="107"/>
      <c r="D38" s="107"/>
      <c r="E38" s="107"/>
      <c r="F38" s="107"/>
      <c r="G38" s="107"/>
      <c r="H38" s="27"/>
    </row>
    <row r="39" spans="1:8" ht="15.75" customHeight="1" x14ac:dyDescent="0.25">
      <c r="A39" s="84" t="s">
        <v>15</v>
      </c>
      <c r="B39" s="84"/>
      <c r="C39" s="84"/>
      <c r="D39" s="84"/>
      <c r="E39" s="84"/>
      <c r="F39" s="84"/>
      <c r="G39" s="84"/>
      <c r="H39" s="32"/>
    </row>
    <row r="40" spans="1:8" x14ac:dyDescent="0.25">
      <c r="A40" s="33"/>
      <c r="B40" s="33"/>
      <c r="C40" s="33"/>
      <c r="D40" s="33"/>
      <c r="E40" s="33"/>
      <c r="F40" s="33"/>
      <c r="G40" s="33"/>
      <c r="H40" s="27"/>
    </row>
    <row r="41" spans="1:8" x14ac:dyDescent="0.25">
      <c r="A41" s="27"/>
      <c r="B41" s="27"/>
      <c r="C41" s="27"/>
      <c r="D41" s="27"/>
      <c r="E41" s="27"/>
      <c r="F41" s="27"/>
      <c r="G41" s="27"/>
      <c r="H41" s="27"/>
    </row>
    <row r="42" spans="1:8" x14ac:dyDescent="0.25">
      <c r="A42" s="27"/>
      <c r="B42" s="27"/>
      <c r="C42" s="27"/>
      <c r="D42" s="27"/>
      <c r="E42" s="27"/>
      <c r="F42" s="27"/>
      <c r="G42" s="27"/>
      <c r="H42" s="27"/>
    </row>
    <row r="43" spans="1:8" x14ac:dyDescent="0.25">
      <c r="A43" s="27"/>
      <c r="B43" s="27"/>
      <c r="C43" s="27"/>
      <c r="D43" s="27"/>
      <c r="E43" s="27"/>
      <c r="F43" s="27"/>
      <c r="G43" s="27"/>
      <c r="H43" s="27"/>
    </row>
  </sheetData>
  <mergeCells count="14">
    <mergeCell ref="A36:G36"/>
    <mergeCell ref="A37:G37"/>
    <mergeCell ref="A38:G38"/>
    <mergeCell ref="A39:G39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8A68-0959-4B63-887E-0C5550499D3C}">
  <sheetPr>
    <pageSetUpPr fitToPage="1"/>
  </sheetPr>
  <dimension ref="A1:H34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5" width="13.85546875" bestFit="1" customWidth="1"/>
    <col min="6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436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290416.44</v>
      </c>
      <c r="H13" s="27"/>
    </row>
    <row r="14" spans="1:8" ht="15.75" thickBot="1" x14ac:dyDescent="0.3">
      <c r="A14" s="98"/>
      <c r="B14" s="99"/>
      <c r="C14" s="100"/>
      <c r="D14" s="102"/>
      <c r="E14" s="67" t="s">
        <v>6</v>
      </c>
      <c r="F14" s="67" t="s">
        <v>7</v>
      </c>
      <c r="G14" s="68" t="s">
        <v>8</v>
      </c>
      <c r="H14" s="27"/>
    </row>
    <row r="15" spans="1:8" x14ac:dyDescent="0.25">
      <c r="A15" s="34">
        <v>1</v>
      </c>
      <c r="B15" s="74">
        <v>45282</v>
      </c>
      <c r="C15" s="42" t="s">
        <v>437</v>
      </c>
      <c r="D15" s="37" t="s">
        <v>421</v>
      </c>
      <c r="E15" s="38">
        <v>3846484.57</v>
      </c>
      <c r="F15" s="38"/>
      <c r="G15" s="71">
        <f>+G13-F15+E15</f>
        <v>4136901.01</v>
      </c>
      <c r="H15" s="27"/>
    </row>
    <row r="16" spans="1:8" ht="23.25" customHeight="1" thickBot="1" x14ac:dyDescent="0.3">
      <c r="A16" s="40">
        <v>2</v>
      </c>
      <c r="B16" s="51">
        <v>45291</v>
      </c>
      <c r="C16" s="52" t="s">
        <v>9</v>
      </c>
      <c r="D16" s="53" t="s">
        <v>53</v>
      </c>
      <c r="E16" s="55"/>
      <c r="F16" s="55">
        <v>2436.91</v>
      </c>
      <c r="G16" s="49">
        <f>+G13-F16+E16</f>
        <v>287979.53000000003</v>
      </c>
      <c r="H16" s="27"/>
    </row>
    <row r="17" spans="1:8" s="27" customFormat="1" ht="21.75" customHeight="1" thickBot="1" x14ac:dyDescent="0.3">
      <c r="A17" s="64"/>
      <c r="B17" s="65"/>
      <c r="C17" s="65"/>
      <c r="D17" s="66" t="s">
        <v>11</v>
      </c>
      <c r="E17" s="77">
        <f>SUM(E15:E16)</f>
        <v>3846484.57</v>
      </c>
      <c r="F17" s="65">
        <f>SUM(F15:F16)</f>
        <v>2436.91</v>
      </c>
      <c r="G17" s="61">
        <f>G13+E17-F17</f>
        <v>4134464.0999999996</v>
      </c>
    </row>
    <row r="18" spans="1:8" x14ac:dyDescent="0.25">
      <c r="A18" s="32"/>
      <c r="B18" s="32"/>
      <c r="C18" s="32"/>
      <c r="D18" s="32"/>
      <c r="E18" s="32"/>
      <c r="F18" s="32"/>
      <c r="G18" s="32"/>
      <c r="H18" s="27"/>
    </row>
    <row r="19" spans="1:8" x14ac:dyDescent="0.25">
      <c r="A19" s="32"/>
      <c r="B19" s="32"/>
      <c r="C19" s="32"/>
      <c r="D19" s="32"/>
      <c r="E19" s="32"/>
      <c r="F19" s="32"/>
      <c r="G19" s="32"/>
      <c r="H19" s="27"/>
    </row>
    <row r="20" spans="1:8" ht="13.5" customHeight="1" x14ac:dyDescent="0.25">
      <c r="A20" s="84" t="s">
        <v>215</v>
      </c>
      <c r="B20" s="84"/>
      <c r="C20" s="84"/>
      <c r="D20" s="32"/>
      <c r="E20" s="84" t="s">
        <v>216</v>
      </c>
      <c r="F20" s="84"/>
      <c r="G20" s="84"/>
      <c r="H20" s="27"/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ht="13.5" customHeight="1" x14ac:dyDescent="0.25">
      <c r="A25" s="32"/>
      <c r="B25" s="32"/>
      <c r="C25" s="32"/>
      <c r="D25" s="32"/>
      <c r="E25" s="32"/>
      <c r="F25" s="32"/>
      <c r="G25" s="32"/>
      <c r="H25" s="27"/>
    </row>
    <row r="26" spans="1:8" ht="13.5" customHeight="1" x14ac:dyDescent="0.25">
      <c r="A26" s="32"/>
      <c r="B26" s="32"/>
      <c r="C26" s="32"/>
      <c r="D26" s="32"/>
      <c r="E26" s="32"/>
      <c r="F26" s="32"/>
      <c r="G26" s="32"/>
      <c r="H26" s="27"/>
    </row>
    <row r="27" spans="1:8" ht="13.5" customHeight="1" x14ac:dyDescent="0.25">
      <c r="A27" s="85"/>
      <c r="B27" s="85"/>
      <c r="C27" s="85"/>
      <c r="D27" s="32"/>
      <c r="E27" s="73"/>
      <c r="F27" s="73"/>
      <c r="G27" s="73"/>
      <c r="H27" s="27"/>
    </row>
    <row r="28" spans="1:8" ht="13.5" customHeight="1" x14ac:dyDescent="0.25">
      <c r="A28" s="86" t="s">
        <v>264</v>
      </c>
      <c r="B28" s="86"/>
      <c r="C28" s="86"/>
      <c r="D28" s="32"/>
      <c r="E28" s="86" t="s">
        <v>211</v>
      </c>
      <c r="F28" s="86"/>
      <c r="G28" s="86"/>
      <c r="H28" s="27"/>
    </row>
    <row r="29" spans="1:8" ht="13.5" customHeight="1" x14ac:dyDescent="0.25">
      <c r="A29" s="84" t="s">
        <v>214</v>
      </c>
      <c r="B29" s="84"/>
      <c r="C29" s="84"/>
      <c r="D29" s="32"/>
      <c r="E29" s="84" t="s">
        <v>212</v>
      </c>
      <c r="F29" s="84"/>
      <c r="G29" s="84"/>
      <c r="H29" s="27"/>
    </row>
    <row r="30" spans="1:8" ht="13.5" customHeight="1" x14ac:dyDescent="0.25">
      <c r="A30" s="32"/>
      <c r="B30" s="32"/>
      <c r="C30" s="32"/>
      <c r="D30" s="32"/>
      <c r="E30" s="32"/>
      <c r="F30" s="32"/>
      <c r="G30" s="32"/>
      <c r="H30" s="27"/>
    </row>
    <row r="31" spans="1:8" x14ac:dyDescent="0.25">
      <c r="A31" s="33"/>
      <c r="B31" s="33"/>
      <c r="C31" s="33"/>
      <c r="D31" s="33"/>
      <c r="E31" s="33"/>
      <c r="F31" s="33"/>
      <c r="G31" s="33"/>
      <c r="H31" s="27"/>
    </row>
    <row r="32" spans="1:8" x14ac:dyDescent="0.25">
      <c r="A32" s="27"/>
      <c r="B32" s="27"/>
      <c r="C32" s="27"/>
      <c r="D32" s="27"/>
      <c r="E32" s="27"/>
      <c r="F32" s="27"/>
      <c r="G32" s="27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</sheetData>
  <mergeCells count="17">
    <mergeCell ref="A29:C29"/>
    <mergeCell ref="E29:G2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  <mergeCell ref="A20:C20"/>
    <mergeCell ref="E20:G20"/>
    <mergeCell ref="A27:C27"/>
    <mergeCell ref="A28:C28"/>
    <mergeCell ref="E28:G28"/>
  </mergeCells>
  <pageMargins left="0.9055118110236221" right="0.9055118110236221" top="0.19685039370078741" bottom="0.74803149606299213" header="0.31496062992125984" footer="0.31496062992125984"/>
  <pageSetup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E2A4A-D483-4473-AD67-17A8D951ED07}">
  <sheetPr>
    <pageSetUpPr fitToPage="1"/>
  </sheetPr>
  <dimension ref="A1:H48"/>
  <sheetViews>
    <sheetView topLeftCell="A16" zoomScaleNormal="100" workbookViewId="0">
      <selection activeCell="D29" sqref="D29:F2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70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318297.39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44747</v>
      </c>
      <c r="C15" s="36" t="s">
        <v>71</v>
      </c>
      <c r="D15" s="37" t="s">
        <v>72</v>
      </c>
      <c r="E15" s="38"/>
      <c r="F15" s="38">
        <v>6000</v>
      </c>
      <c r="G15" s="39">
        <f>+G13-F15+E15</f>
        <v>312297.39</v>
      </c>
      <c r="H15" s="27"/>
    </row>
    <row r="16" spans="1:8" ht="29.25" customHeight="1" x14ac:dyDescent="0.25">
      <c r="A16" s="40">
        <v>2</v>
      </c>
      <c r="B16" s="45">
        <v>44754</v>
      </c>
      <c r="C16" s="46" t="s">
        <v>73</v>
      </c>
      <c r="D16" s="47" t="s">
        <v>74</v>
      </c>
      <c r="E16" s="48"/>
      <c r="F16" s="48">
        <v>20000</v>
      </c>
      <c r="G16" s="39">
        <f>G15-F16+E16</f>
        <v>292297.39</v>
      </c>
      <c r="H16" s="27"/>
    </row>
    <row r="17" spans="1:8" ht="24.75" customHeight="1" x14ac:dyDescent="0.25">
      <c r="A17" s="40">
        <v>3</v>
      </c>
      <c r="B17" s="45">
        <v>44754</v>
      </c>
      <c r="C17" s="46" t="s">
        <v>75</v>
      </c>
      <c r="D17" s="47" t="s">
        <v>77</v>
      </c>
      <c r="E17" s="48"/>
      <c r="F17" s="48">
        <v>95725.07</v>
      </c>
      <c r="G17" s="39">
        <f t="shared" ref="G17:G33" si="0">G16-F17+E17</f>
        <v>196572.32</v>
      </c>
      <c r="H17" s="27"/>
    </row>
    <row r="18" spans="1:8" ht="18" customHeight="1" x14ac:dyDescent="0.25">
      <c r="A18" s="40">
        <v>4</v>
      </c>
      <c r="B18" s="45">
        <v>44760</v>
      </c>
      <c r="C18" s="46" t="s">
        <v>78</v>
      </c>
      <c r="D18" s="47" t="s">
        <v>59</v>
      </c>
      <c r="E18" s="48"/>
      <c r="F18" s="48">
        <v>0</v>
      </c>
      <c r="G18" s="39">
        <f t="shared" si="0"/>
        <v>196572.32</v>
      </c>
      <c r="H18" s="27"/>
    </row>
    <row r="19" spans="1:8" ht="27" customHeight="1" x14ac:dyDescent="0.25">
      <c r="A19" s="40">
        <v>5</v>
      </c>
      <c r="B19" s="45">
        <v>44760</v>
      </c>
      <c r="C19" s="46" t="s">
        <v>79</v>
      </c>
      <c r="D19" s="47" t="s">
        <v>80</v>
      </c>
      <c r="E19" s="48"/>
      <c r="F19" s="48">
        <v>120000</v>
      </c>
      <c r="G19" s="39">
        <f t="shared" si="0"/>
        <v>76572.320000000007</v>
      </c>
      <c r="H19" s="27"/>
    </row>
    <row r="20" spans="1:8" ht="18" customHeight="1" x14ac:dyDescent="0.25">
      <c r="A20" s="40">
        <v>6</v>
      </c>
      <c r="B20" s="45">
        <v>44760</v>
      </c>
      <c r="C20" s="46" t="s">
        <v>56</v>
      </c>
      <c r="D20" s="47" t="s">
        <v>81</v>
      </c>
      <c r="E20" s="48">
        <v>6000000</v>
      </c>
      <c r="F20" s="48"/>
      <c r="G20" s="39">
        <f t="shared" si="0"/>
        <v>6076572.3200000003</v>
      </c>
      <c r="H20" s="27"/>
    </row>
    <row r="21" spans="1:8" ht="18" customHeight="1" x14ac:dyDescent="0.25">
      <c r="A21" s="40">
        <v>7</v>
      </c>
      <c r="B21" s="45">
        <v>44767</v>
      </c>
      <c r="C21" s="46" t="s">
        <v>82</v>
      </c>
      <c r="D21" s="47" t="s">
        <v>83</v>
      </c>
      <c r="E21" s="48"/>
      <c r="F21" s="48">
        <v>222878.63</v>
      </c>
      <c r="G21" s="39">
        <f t="shared" si="0"/>
        <v>5853693.6900000004</v>
      </c>
      <c r="H21" s="27"/>
    </row>
    <row r="22" spans="1:8" ht="18" customHeight="1" x14ac:dyDescent="0.25">
      <c r="A22" s="40">
        <v>8</v>
      </c>
      <c r="B22" s="45">
        <v>44769</v>
      </c>
      <c r="C22" s="46" t="s">
        <v>84</v>
      </c>
      <c r="D22" s="47" t="s">
        <v>59</v>
      </c>
      <c r="E22" s="48"/>
      <c r="F22" s="48">
        <v>0</v>
      </c>
      <c r="G22" s="39">
        <f t="shared" si="0"/>
        <v>5853693.6900000004</v>
      </c>
      <c r="H22" s="27"/>
    </row>
    <row r="23" spans="1:8" ht="18" customHeight="1" x14ac:dyDescent="0.25">
      <c r="A23" s="40">
        <v>9</v>
      </c>
      <c r="B23" s="45">
        <v>44770</v>
      </c>
      <c r="C23" s="46" t="s">
        <v>56</v>
      </c>
      <c r="D23" s="47" t="s">
        <v>81</v>
      </c>
      <c r="E23" s="48">
        <v>651349.19999999995</v>
      </c>
      <c r="F23" s="48"/>
      <c r="G23" s="39">
        <f t="shared" si="0"/>
        <v>6505042.8900000006</v>
      </c>
      <c r="H23" s="27"/>
    </row>
    <row r="24" spans="1:8" ht="18" customHeight="1" x14ac:dyDescent="0.25">
      <c r="A24" s="40">
        <v>10</v>
      </c>
      <c r="B24" s="45">
        <v>44770</v>
      </c>
      <c r="C24" s="46" t="s">
        <v>85</v>
      </c>
      <c r="D24" s="47" t="s">
        <v>59</v>
      </c>
      <c r="E24" s="48"/>
      <c r="F24" s="48">
        <v>0</v>
      </c>
      <c r="G24" s="39">
        <f t="shared" si="0"/>
        <v>6505042.8900000006</v>
      </c>
      <c r="H24" s="27"/>
    </row>
    <row r="25" spans="1:8" ht="30.75" customHeight="1" x14ac:dyDescent="0.25">
      <c r="A25" s="40">
        <v>11</v>
      </c>
      <c r="B25" s="45">
        <v>44770</v>
      </c>
      <c r="C25" s="46" t="s">
        <v>86</v>
      </c>
      <c r="D25" s="47" t="s">
        <v>87</v>
      </c>
      <c r="E25" s="48"/>
      <c r="F25" s="48">
        <v>12712.5</v>
      </c>
      <c r="G25" s="39">
        <f t="shared" si="0"/>
        <v>6492330.3900000006</v>
      </c>
      <c r="H25" s="27"/>
    </row>
    <row r="26" spans="1:8" ht="18" customHeight="1" x14ac:dyDescent="0.25">
      <c r="A26" s="40">
        <v>12</v>
      </c>
      <c r="B26" s="45">
        <v>44770</v>
      </c>
      <c r="C26" s="46" t="s">
        <v>88</v>
      </c>
      <c r="D26" s="47" t="s">
        <v>59</v>
      </c>
      <c r="E26" s="48"/>
      <c r="F26" s="48">
        <v>0</v>
      </c>
      <c r="G26" s="39">
        <f>G25-F26+E26</f>
        <v>6492330.3900000006</v>
      </c>
      <c r="H26" s="27"/>
    </row>
    <row r="27" spans="1:8" ht="18" customHeight="1" x14ac:dyDescent="0.25">
      <c r="A27" s="40">
        <v>13</v>
      </c>
      <c r="B27" s="45">
        <v>44770</v>
      </c>
      <c r="C27" s="46" t="s">
        <v>89</v>
      </c>
      <c r="D27" s="47" t="s">
        <v>59</v>
      </c>
      <c r="E27" s="48"/>
      <c r="F27" s="48">
        <v>0</v>
      </c>
      <c r="G27" s="39">
        <f t="shared" si="0"/>
        <v>6492330.3900000006</v>
      </c>
      <c r="H27" s="27"/>
    </row>
    <row r="28" spans="1:8" ht="28.5" customHeight="1" x14ac:dyDescent="0.25">
      <c r="A28" s="40">
        <v>14</v>
      </c>
      <c r="B28" s="45">
        <v>44770</v>
      </c>
      <c r="C28" s="46" t="s">
        <v>90</v>
      </c>
      <c r="D28" s="47" t="s">
        <v>59</v>
      </c>
      <c r="E28" s="48"/>
      <c r="F28" s="48">
        <v>0</v>
      </c>
      <c r="G28" s="39">
        <f t="shared" si="0"/>
        <v>6492330.3900000006</v>
      </c>
      <c r="H28" s="27"/>
    </row>
    <row r="29" spans="1:8" ht="30" customHeight="1" x14ac:dyDescent="0.25">
      <c r="A29" s="40">
        <v>15</v>
      </c>
      <c r="B29" s="45">
        <v>44770</v>
      </c>
      <c r="C29" s="46" t="s">
        <v>76</v>
      </c>
      <c r="D29" s="47" t="s">
        <v>59</v>
      </c>
      <c r="E29" s="48"/>
      <c r="F29" s="48">
        <v>0</v>
      </c>
      <c r="G29" s="39">
        <f t="shared" si="0"/>
        <v>6492330.3900000006</v>
      </c>
      <c r="H29" s="27"/>
    </row>
    <row r="30" spans="1:8" ht="18" customHeight="1" x14ac:dyDescent="0.25">
      <c r="A30" s="40">
        <v>16</v>
      </c>
      <c r="B30" s="45">
        <v>44770</v>
      </c>
      <c r="C30" s="46" t="s">
        <v>91</v>
      </c>
      <c r="D30" s="47" t="s">
        <v>59</v>
      </c>
      <c r="E30" s="48"/>
      <c r="F30" s="48">
        <v>0</v>
      </c>
      <c r="G30" s="39">
        <f t="shared" si="0"/>
        <v>6492330.3900000006</v>
      </c>
      <c r="H30" s="27"/>
    </row>
    <row r="31" spans="1:8" ht="33" customHeight="1" x14ac:dyDescent="0.25">
      <c r="A31" s="40">
        <v>17</v>
      </c>
      <c r="B31" s="45">
        <v>44770</v>
      </c>
      <c r="C31" s="46" t="s">
        <v>92</v>
      </c>
      <c r="D31" s="47" t="s">
        <v>94</v>
      </c>
      <c r="E31" s="48"/>
      <c r="F31" s="48">
        <v>4924205.59</v>
      </c>
      <c r="G31" s="39">
        <f>G30-F31+E31</f>
        <v>1568124.8000000007</v>
      </c>
      <c r="H31" s="27"/>
    </row>
    <row r="32" spans="1:8" ht="34.5" customHeight="1" x14ac:dyDescent="0.25">
      <c r="A32" s="40">
        <v>18</v>
      </c>
      <c r="B32" s="45">
        <v>44770</v>
      </c>
      <c r="C32" s="56" t="s">
        <v>93</v>
      </c>
      <c r="D32" s="43" t="s">
        <v>59</v>
      </c>
      <c r="E32" s="44"/>
      <c r="F32" s="44">
        <v>0</v>
      </c>
      <c r="G32" s="39">
        <f t="shared" si="0"/>
        <v>1568124.8000000007</v>
      </c>
      <c r="H32" s="27"/>
    </row>
    <row r="33" spans="1:8" ht="23.25" customHeight="1" thickBot="1" x14ac:dyDescent="0.3">
      <c r="A33" s="40">
        <v>19</v>
      </c>
      <c r="B33" s="62">
        <v>44773</v>
      </c>
      <c r="C33" s="56" t="s">
        <v>9</v>
      </c>
      <c r="D33" s="63" t="s">
        <v>53</v>
      </c>
      <c r="E33" s="54"/>
      <c r="F33" s="55">
        <v>2333.19</v>
      </c>
      <c r="G33" s="39">
        <f t="shared" si="0"/>
        <v>1565791.6100000008</v>
      </c>
      <c r="H33" s="27"/>
    </row>
    <row r="34" spans="1:8" s="27" customFormat="1" ht="21.75" customHeight="1" thickBot="1" x14ac:dyDescent="0.3">
      <c r="A34" s="64"/>
      <c r="B34" s="65"/>
      <c r="C34" s="65"/>
      <c r="D34" s="66" t="s">
        <v>11</v>
      </c>
      <c r="E34" s="60">
        <f>SUM(E15:E33)</f>
        <v>6651349.2000000002</v>
      </c>
      <c r="F34" s="58">
        <f>SUM(F15:F33)</f>
        <v>5403854.9800000004</v>
      </c>
      <c r="G34" s="61">
        <f>G13+E34-F34</f>
        <v>1565791.6099999994</v>
      </c>
    </row>
    <row r="35" spans="1:8" x14ac:dyDescent="0.25">
      <c r="A35" s="32"/>
      <c r="B35" s="32"/>
      <c r="C35" s="32"/>
      <c r="D35" s="32"/>
      <c r="E35" s="32"/>
      <c r="F35" s="32"/>
      <c r="G35" s="32"/>
      <c r="H35" s="27"/>
    </row>
    <row r="36" spans="1:8" x14ac:dyDescent="0.25">
      <c r="A36" s="32"/>
      <c r="B36" s="32"/>
      <c r="C36" s="32"/>
      <c r="D36" s="32"/>
      <c r="E36" s="32"/>
      <c r="F36" s="32"/>
      <c r="G36" s="32"/>
      <c r="H36" s="27"/>
    </row>
    <row r="37" spans="1:8" x14ac:dyDescent="0.25">
      <c r="A37" s="32"/>
      <c r="B37" s="32"/>
      <c r="C37" s="32"/>
      <c r="D37" s="32"/>
      <c r="E37" s="32"/>
      <c r="F37" s="32"/>
      <c r="G37" s="32"/>
      <c r="H37" s="27"/>
    </row>
    <row r="38" spans="1:8" x14ac:dyDescent="0.25">
      <c r="A38" s="32"/>
      <c r="B38" s="32"/>
      <c r="C38" s="32"/>
      <c r="D38" s="32"/>
      <c r="E38" s="32"/>
      <c r="F38" s="32"/>
      <c r="G38" s="32"/>
      <c r="H38" s="27"/>
    </row>
    <row r="39" spans="1:8" x14ac:dyDescent="0.25">
      <c r="A39" s="32"/>
      <c r="B39" s="32"/>
      <c r="C39" s="32"/>
      <c r="D39" s="32"/>
      <c r="E39" s="32"/>
      <c r="F39" s="32"/>
      <c r="G39" s="32"/>
      <c r="H39" s="27"/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x14ac:dyDescent="0.25">
      <c r="A41" s="84" t="s">
        <v>12</v>
      </c>
      <c r="B41" s="84"/>
      <c r="C41" s="84"/>
      <c r="D41" s="84"/>
      <c r="E41" s="84"/>
      <c r="F41" s="84"/>
      <c r="G41" s="84"/>
      <c r="H41" s="27"/>
    </row>
    <row r="42" spans="1:8" ht="15.75" customHeight="1" x14ac:dyDescent="0.25">
      <c r="A42" s="107" t="s">
        <v>49</v>
      </c>
      <c r="B42" s="107"/>
      <c r="C42" s="107"/>
      <c r="D42" s="107"/>
      <c r="E42" s="107"/>
      <c r="F42" s="107"/>
      <c r="G42" s="107"/>
      <c r="H42" s="27"/>
    </row>
    <row r="43" spans="1:8" ht="15.75" customHeight="1" x14ac:dyDescent="0.25">
      <c r="A43" s="107" t="s">
        <v>14</v>
      </c>
      <c r="B43" s="107"/>
      <c r="C43" s="107"/>
      <c r="D43" s="107"/>
      <c r="E43" s="107"/>
      <c r="F43" s="107"/>
      <c r="G43" s="107"/>
      <c r="H43" s="27"/>
    </row>
    <row r="44" spans="1:8" ht="15.75" customHeight="1" x14ac:dyDescent="0.25">
      <c r="A44" s="84" t="s">
        <v>15</v>
      </c>
      <c r="B44" s="84"/>
      <c r="C44" s="84"/>
      <c r="D44" s="84"/>
      <c r="E44" s="84"/>
      <c r="F44" s="84"/>
      <c r="G44" s="84"/>
      <c r="H44" s="32"/>
    </row>
    <row r="45" spans="1:8" x14ac:dyDescent="0.25">
      <c r="A45" s="33"/>
      <c r="B45" s="33"/>
      <c r="C45" s="33"/>
      <c r="D45" s="33"/>
      <c r="E45" s="33"/>
      <c r="F45" s="33"/>
      <c r="G45" s="33"/>
      <c r="H45" s="27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</sheetData>
  <mergeCells count="14">
    <mergeCell ref="A41:G41"/>
    <mergeCell ref="A42:G42"/>
    <mergeCell ref="A43:G43"/>
    <mergeCell ref="A44:G44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E839-0E16-4A3B-8041-6DCE79478AA2}">
  <sheetPr>
    <pageSetUpPr fitToPage="1"/>
  </sheetPr>
  <dimension ref="A1:H39"/>
  <sheetViews>
    <sheetView topLeftCell="A11" zoomScaleNormal="100" workbookViewId="0">
      <selection activeCell="D22" sqref="D2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55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624969.91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44713</v>
      </c>
      <c r="C15" s="36" t="s">
        <v>56</v>
      </c>
      <c r="D15" s="37" t="s">
        <v>57</v>
      </c>
      <c r="E15" s="38">
        <v>113864</v>
      </c>
      <c r="F15" s="38"/>
      <c r="G15" s="39">
        <f>+G13-F15+E15</f>
        <v>738833.91</v>
      </c>
      <c r="H15" s="27"/>
    </row>
    <row r="16" spans="1:8" ht="18" customHeight="1" x14ac:dyDescent="0.25">
      <c r="A16" s="40">
        <v>2</v>
      </c>
      <c r="B16" s="41">
        <v>44736</v>
      </c>
      <c r="C16" s="42" t="s">
        <v>58</v>
      </c>
      <c r="D16" s="43" t="s">
        <v>59</v>
      </c>
      <c r="E16" s="44"/>
      <c r="F16" s="44">
        <v>0</v>
      </c>
      <c r="G16" s="39">
        <f>G15-F16+E16</f>
        <v>738833.91</v>
      </c>
      <c r="H16" s="27"/>
    </row>
    <row r="17" spans="1:8" ht="18" customHeight="1" x14ac:dyDescent="0.25">
      <c r="A17" s="40">
        <v>3</v>
      </c>
      <c r="B17" s="41">
        <v>44736</v>
      </c>
      <c r="C17" s="46" t="s">
        <v>60</v>
      </c>
      <c r="D17" s="43" t="s">
        <v>59</v>
      </c>
      <c r="E17" s="44"/>
      <c r="F17" s="44">
        <v>0</v>
      </c>
      <c r="G17" s="39">
        <f t="shared" ref="G17:G24" si="0">G16-F17+E17</f>
        <v>738833.91</v>
      </c>
      <c r="H17" s="27"/>
    </row>
    <row r="18" spans="1:8" ht="18" customHeight="1" x14ac:dyDescent="0.25">
      <c r="A18" s="40">
        <v>4</v>
      </c>
      <c r="B18" s="45">
        <v>44739</v>
      </c>
      <c r="C18" s="46" t="s">
        <v>61</v>
      </c>
      <c r="D18" s="43" t="s">
        <v>59</v>
      </c>
      <c r="E18" s="44"/>
      <c r="F18" s="44">
        <v>0</v>
      </c>
      <c r="G18" s="39">
        <f t="shared" si="0"/>
        <v>738833.91</v>
      </c>
      <c r="H18" s="27"/>
    </row>
    <row r="19" spans="1:8" ht="18" customHeight="1" x14ac:dyDescent="0.25">
      <c r="A19" s="40">
        <v>5</v>
      </c>
      <c r="B19" s="45">
        <v>44739</v>
      </c>
      <c r="C19" s="56" t="s">
        <v>62</v>
      </c>
      <c r="D19" s="43" t="s">
        <v>59</v>
      </c>
      <c r="E19" s="44"/>
      <c r="F19" s="44">
        <v>0</v>
      </c>
      <c r="G19" s="39">
        <f t="shared" si="0"/>
        <v>738833.91</v>
      </c>
      <c r="H19" s="27"/>
    </row>
    <row r="20" spans="1:8" ht="18" customHeight="1" x14ac:dyDescent="0.25">
      <c r="A20" s="40">
        <v>6</v>
      </c>
      <c r="B20" s="45">
        <v>44739</v>
      </c>
      <c r="C20" s="56" t="s">
        <v>63</v>
      </c>
      <c r="D20" s="43" t="s">
        <v>59</v>
      </c>
      <c r="E20" s="44"/>
      <c r="F20" s="44">
        <v>0</v>
      </c>
      <c r="G20" s="39">
        <f t="shared" si="0"/>
        <v>738833.91</v>
      </c>
      <c r="H20" s="27"/>
    </row>
    <row r="21" spans="1:8" ht="33" customHeight="1" x14ac:dyDescent="0.25">
      <c r="A21" s="40">
        <v>7</v>
      </c>
      <c r="B21" s="45">
        <v>44739</v>
      </c>
      <c r="C21" s="56" t="s">
        <v>64</v>
      </c>
      <c r="D21" s="57" t="s">
        <v>65</v>
      </c>
      <c r="E21" s="48"/>
      <c r="F21" s="48">
        <v>395801.08</v>
      </c>
      <c r="G21" s="39">
        <f t="shared" si="0"/>
        <v>343032.83</v>
      </c>
      <c r="H21" s="27"/>
    </row>
    <row r="22" spans="1:8" ht="34.5" customHeight="1" x14ac:dyDescent="0.25">
      <c r="A22" s="40">
        <v>8</v>
      </c>
      <c r="B22" s="45">
        <v>44741</v>
      </c>
      <c r="C22" s="56" t="s">
        <v>66</v>
      </c>
      <c r="D22" s="57" t="s">
        <v>67</v>
      </c>
      <c r="E22" s="48"/>
      <c r="F22" s="48">
        <v>14430.01</v>
      </c>
      <c r="G22" s="39">
        <f t="shared" si="0"/>
        <v>328602.82</v>
      </c>
      <c r="H22" s="27"/>
    </row>
    <row r="23" spans="1:8" ht="32.25" customHeight="1" x14ac:dyDescent="0.25">
      <c r="A23" s="40">
        <v>9</v>
      </c>
      <c r="B23" s="45">
        <v>44741</v>
      </c>
      <c r="C23" s="56" t="s">
        <v>68</v>
      </c>
      <c r="D23" s="57" t="s">
        <v>69</v>
      </c>
      <c r="E23" s="48"/>
      <c r="F23" s="48">
        <v>164.08</v>
      </c>
      <c r="G23" s="39">
        <f t="shared" si="0"/>
        <v>328438.74</v>
      </c>
      <c r="H23" s="27"/>
    </row>
    <row r="24" spans="1:8" ht="23.25" customHeight="1" thickBot="1" x14ac:dyDescent="0.3">
      <c r="A24" s="50">
        <v>10</v>
      </c>
      <c r="B24" s="51">
        <v>44742</v>
      </c>
      <c r="C24" s="52" t="s">
        <v>9</v>
      </c>
      <c r="D24" s="53" t="s">
        <v>53</v>
      </c>
      <c r="E24" s="54"/>
      <c r="F24" s="55">
        <v>10141.35</v>
      </c>
      <c r="G24" s="39">
        <f t="shared" si="0"/>
        <v>318297.39</v>
      </c>
      <c r="H24" s="27"/>
    </row>
    <row r="25" spans="1:8" s="27" customFormat="1" ht="21.75" customHeight="1" thickBot="1" x14ac:dyDescent="0.3">
      <c r="A25" s="22"/>
      <c r="B25" s="58"/>
      <c r="C25" s="58"/>
      <c r="D25" s="59" t="s">
        <v>11</v>
      </c>
      <c r="E25" s="60">
        <f>SUM(E15:E24)</f>
        <v>113864</v>
      </c>
      <c r="F25" s="58">
        <f>SUM(F15:F24)</f>
        <v>420536.52</v>
      </c>
      <c r="G25" s="61">
        <f>G13+E25-F25</f>
        <v>318297.39</v>
      </c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32"/>
      <c r="B28" s="32"/>
      <c r="C28" s="32"/>
      <c r="D28" s="32"/>
      <c r="E28" s="32"/>
      <c r="F28" s="32"/>
      <c r="G28" s="32"/>
      <c r="H28" s="27"/>
    </row>
    <row r="29" spans="1:8" x14ac:dyDescent="0.25">
      <c r="A29" s="32"/>
      <c r="B29" s="32"/>
      <c r="C29" s="32"/>
      <c r="D29" s="32"/>
      <c r="E29" s="32"/>
      <c r="F29" s="32"/>
      <c r="G29" s="32"/>
      <c r="H29" s="27"/>
    </row>
    <row r="30" spans="1:8" x14ac:dyDescent="0.25">
      <c r="A30" s="32"/>
      <c r="B30" s="32"/>
      <c r="C30" s="32"/>
      <c r="D30" s="32"/>
      <c r="E30" s="32"/>
      <c r="F30" s="32"/>
      <c r="G30" s="32"/>
      <c r="H30" s="27"/>
    </row>
    <row r="31" spans="1:8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84" t="s">
        <v>12</v>
      </c>
      <c r="B32" s="84"/>
      <c r="C32" s="84"/>
      <c r="D32" s="84"/>
      <c r="E32" s="84"/>
      <c r="F32" s="84"/>
      <c r="G32" s="84"/>
      <c r="H32" s="27"/>
    </row>
    <row r="33" spans="1:8" ht="15.75" customHeight="1" x14ac:dyDescent="0.25">
      <c r="A33" s="107" t="s">
        <v>49</v>
      </c>
      <c r="B33" s="107"/>
      <c r="C33" s="107"/>
      <c r="D33" s="107"/>
      <c r="E33" s="107"/>
      <c r="F33" s="107"/>
      <c r="G33" s="107"/>
      <c r="H33" s="27"/>
    </row>
    <row r="34" spans="1:8" ht="15.75" customHeight="1" x14ac:dyDescent="0.25">
      <c r="A34" s="107" t="s">
        <v>14</v>
      </c>
      <c r="B34" s="107"/>
      <c r="C34" s="107"/>
      <c r="D34" s="107"/>
      <c r="E34" s="107"/>
      <c r="F34" s="107"/>
      <c r="G34" s="107"/>
      <c r="H34" s="27"/>
    </row>
    <row r="35" spans="1:8" ht="15.75" customHeight="1" x14ac:dyDescent="0.25">
      <c r="A35" s="84" t="s">
        <v>15</v>
      </c>
      <c r="B35" s="84"/>
      <c r="C35" s="84"/>
      <c r="D35" s="84"/>
      <c r="E35" s="84"/>
      <c r="F35" s="84"/>
      <c r="G35" s="84"/>
      <c r="H35" s="32"/>
    </row>
    <row r="36" spans="1:8" x14ac:dyDescent="0.25">
      <c r="A36" s="33"/>
      <c r="B36" s="33"/>
      <c r="C36" s="33"/>
      <c r="D36" s="33"/>
      <c r="E36" s="33"/>
      <c r="F36" s="33"/>
      <c r="G36" s="33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  <row r="39" spans="1:8" x14ac:dyDescent="0.25">
      <c r="A39" s="27"/>
      <c r="B39" s="27"/>
      <c r="C39" s="27"/>
      <c r="D39" s="27"/>
      <c r="E39" s="27"/>
      <c r="F39" s="27"/>
      <c r="G39" s="27"/>
      <c r="H39" s="27"/>
    </row>
  </sheetData>
  <mergeCells count="14">
    <mergeCell ref="A32:G32"/>
    <mergeCell ref="A33:G33"/>
    <mergeCell ref="A34:G34"/>
    <mergeCell ref="A35:G35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9C2A-2F8C-4711-8509-94ACF2A7BA89}">
  <sheetPr>
    <pageSetUpPr fitToPage="1"/>
  </sheetPr>
  <dimension ref="A1:H34"/>
  <sheetViews>
    <sheetView topLeftCell="A7" zoomScaleNormal="100" workbookViewId="0">
      <selection activeCell="K22" sqref="K2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44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882082.47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30.75" customHeight="1" x14ac:dyDescent="0.25">
      <c r="A15" s="34">
        <v>1</v>
      </c>
      <c r="B15" s="35">
        <v>44692</v>
      </c>
      <c r="C15" s="36" t="s">
        <v>45</v>
      </c>
      <c r="D15" s="37" t="s">
        <v>54</v>
      </c>
      <c r="E15" s="38"/>
      <c r="F15" s="38">
        <v>13395.2</v>
      </c>
      <c r="G15" s="39">
        <f>+G13-F15+E15</f>
        <v>868687.27</v>
      </c>
      <c r="H15" s="27"/>
    </row>
    <row r="16" spans="1:8" ht="25.5" x14ac:dyDescent="0.25">
      <c r="A16" s="40">
        <v>2</v>
      </c>
      <c r="B16" s="41">
        <v>44692</v>
      </c>
      <c r="C16" s="42" t="s">
        <v>46</v>
      </c>
      <c r="D16" s="43" t="s">
        <v>50</v>
      </c>
      <c r="E16" s="44"/>
      <c r="F16" s="44">
        <v>117735.6</v>
      </c>
      <c r="G16" s="39">
        <f>+G13-F16+E16</f>
        <v>764346.87</v>
      </c>
      <c r="H16" s="27"/>
    </row>
    <row r="17" spans="1:8" ht="28.5" customHeight="1" x14ac:dyDescent="0.25">
      <c r="A17" s="40">
        <v>3</v>
      </c>
      <c r="B17" s="45">
        <v>44692</v>
      </c>
      <c r="C17" s="46" t="s">
        <v>47</v>
      </c>
      <c r="D17" s="47" t="s">
        <v>51</v>
      </c>
      <c r="E17" s="48"/>
      <c r="F17" s="48">
        <v>14555.6</v>
      </c>
      <c r="G17" s="39">
        <f>+G15-F17+E17</f>
        <v>854131.67</v>
      </c>
      <c r="H17" s="27"/>
    </row>
    <row r="18" spans="1:8" ht="42.75" customHeight="1" x14ac:dyDescent="0.25">
      <c r="A18" s="40">
        <v>4</v>
      </c>
      <c r="B18" s="45">
        <v>44697</v>
      </c>
      <c r="C18" s="46" t="s">
        <v>48</v>
      </c>
      <c r="D18" s="47" t="s">
        <v>52</v>
      </c>
      <c r="E18" s="48"/>
      <c r="F18" s="48">
        <v>110690</v>
      </c>
      <c r="G18" s="49">
        <f t="shared" ref="G18" si="0">+G16-F18+E18</f>
        <v>653656.87</v>
      </c>
      <c r="H18" s="27"/>
    </row>
    <row r="19" spans="1:8" ht="30.75" customHeight="1" thickBot="1" x14ac:dyDescent="0.3">
      <c r="A19" s="50">
        <v>5</v>
      </c>
      <c r="B19" s="51">
        <v>44712</v>
      </c>
      <c r="C19" s="52" t="s">
        <v>9</v>
      </c>
      <c r="D19" s="53" t="s">
        <v>53</v>
      </c>
      <c r="E19" s="54"/>
      <c r="F19" s="55">
        <v>736.16</v>
      </c>
      <c r="G19" s="39">
        <f>F19+E19</f>
        <v>736.16</v>
      </c>
      <c r="H19" s="27"/>
    </row>
    <row r="20" spans="1:8" s="27" customFormat="1" ht="21.75" customHeight="1" thickBot="1" x14ac:dyDescent="0.3">
      <c r="A20" s="22"/>
      <c r="B20" s="23"/>
      <c r="C20" s="23"/>
      <c r="D20" s="24" t="s">
        <v>11</v>
      </c>
      <c r="E20" s="25">
        <f>SUM(E15:E19)</f>
        <v>0</v>
      </c>
      <c r="F20" s="23">
        <f>SUM(F15:F19)</f>
        <v>257112.56000000003</v>
      </c>
      <c r="G20" s="26">
        <f>G13+E20-F20</f>
        <v>624969.90999999992</v>
      </c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84" t="s">
        <v>12</v>
      </c>
      <c r="B27" s="84"/>
      <c r="C27" s="84"/>
      <c r="D27" s="84"/>
      <c r="E27" s="84"/>
      <c r="F27" s="84"/>
      <c r="G27" s="84"/>
      <c r="H27" s="27"/>
    </row>
    <row r="28" spans="1:8" ht="15.75" customHeight="1" x14ac:dyDescent="0.25">
      <c r="A28" s="107" t="s">
        <v>49</v>
      </c>
      <c r="B28" s="107"/>
      <c r="C28" s="107"/>
      <c r="D28" s="107"/>
      <c r="E28" s="107"/>
      <c r="F28" s="107"/>
      <c r="G28" s="107"/>
      <c r="H28" s="27"/>
    </row>
    <row r="29" spans="1:8" ht="15.75" customHeight="1" x14ac:dyDescent="0.25">
      <c r="A29" s="107" t="s">
        <v>14</v>
      </c>
      <c r="B29" s="107"/>
      <c r="C29" s="107"/>
      <c r="D29" s="107"/>
      <c r="E29" s="107"/>
      <c r="F29" s="107"/>
      <c r="G29" s="107"/>
      <c r="H29" s="27"/>
    </row>
    <row r="30" spans="1:8" ht="15.75" customHeight="1" x14ac:dyDescent="0.25">
      <c r="A30" s="84" t="s">
        <v>15</v>
      </c>
      <c r="B30" s="84"/>
      <c r="C30" s="84"/>
      <c r="D30" s="84"/>
      <c r="E30" s="84"/>
      <c r="F30" s="84"/>
      <c r="G30" s="84"/>
      <c r="H30" s="32"/>
    </row>
    <row r="31" spans="1:8" x14ac:dyDescent="0.25">
      <c r="A31" s="33"/>
      <c r="B31" s="33"/>
      <c r="C31" s="33"/>
      <c r="D31" s="33"/>
      <c r="E31" s="33"/>
      <c r="F31" s="33"/>
      <c r="G31" s="33"/>
      <c r="H31" s="27"/>
    </row>
    <row r="32" spans="1:8" x14ac:dyDescent="0.25">
      <c r="A32" s="27"/>
      <c r="B32" s="27"/>
      <c r="C32" s="27"/>
      <c r="D32" s="27"/>
      <c r="E32" s="27"/>
      <c r="F32" s="27"/>
      <c r="G32" s="27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</sheetData>
  <mergeCells count="14">
    <mergeCell ref="A27:G27"/>
    <mergeCell ref="A28:G28"/>
    <mergeCell ref="A29:G29"/>
    <mergeCell ref="A30:G30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7E8D-1EFF-4BE8-A115-5D8445F825AA}">
  <sheetPr>
    <pageSetUpPr fitToPage="1"/>
  </sheetPr>
  <dimension ref="A1:H31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41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895143.76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25.5" customHeight="1" x14ac:dyDescent="0.25">
      <c r="A15" s="8">
        <v>1</v>
      </c>
      <c r="B15" s="9">
        <v>44652</v>
      </c>
      <c r="C15" s="10" t="s">
        <v>42</v>
      </c>
      <c r="D15" s="11" t="s">
        <v>43</v>
      </c>
      <c r="E15" s="12"/>
      <c r="F15" s="12">
        <v>12855.14</v>
      </c>
      <c r="G15" s="13">
        <f>+G13-F15+E15</f>
        <v>882288.62</v>
      </c>
      <c r="H15" s="27"/>
    </row>
    <row r="16" spans="1:8" ht="21" customHeight="1" thickBot="1" x14ac:dyDescent="0.3">
      <c r="A16" s="15">
        <v>2</v>
      </c>
      <c r="B16" s="16">
        <v>44681</v>
      </c>
      <c r="C16" s="17" t="s">
        <v>9</v>
      </c>
      <c r="D16" s="18" t="s">
        <v>10</v>
      </c>
      <c r="E16" s="19"/>
      <c r="F16" s="20">
        <v>208.18</v>
      </c>
      <c r="G16" s="13">
        <f>F16+E16</f>
        <v>208.18</v>
      </c>
      <c r="H16" s="27"/>
    </row>
    <row r="17" spans="1:8" s="27" customFormat="1" ht="21.75" customHeight="1" thickBot="1" x14ac:dyDescent="0.3">
      <c r="A17" s="22"/>
      <c r="B17" s="23"/>
      <c r="C17" s="23"/>
      <c r="D17" s="24" t="s">
        <v>11</v>
      </c>
      <c r="E17" s="25">
        <f>SUM(E15:E16)</f>
        <v>0</v>
      </c>
      <c r="F17" s="23">
        <f>SUM(F15:F16)</f>
        <v>13063.32</v>
      </c>
      <c r="G17" s="26">
        <f>G13+E17-F17</f>
        <v>882080.44000000006</v>
      </c>
    </row>
    <row r="18" spans="1:8" x14ac:dyDescent="0.25">
      <c r="A18" s="32"/>
      <c r="B18" s="32"/>
      <c r="C18" s="32"/>
      <c r="D18" s="32"/>
      <c r="E18" s="32"/>
      <c r="F18" s="32"/>
      <c r="G18" s="32"/>
      <c r="H18" s="27"/>
    </row>
    <row r="19" spans="1:8" x14ac:dyDescent="0.25">
      <c r="A19" s="32"/>
      <c r="B19" s="32"/>
      <c r="C19" s="32"/>
      <c r="D19" s="32"/>
      <c r="E19" s="32"/>
      <c r="F19" s="32"/>
      <c r="G19" s="32"/>
      <c r="H19" s="27"/>
    </row>
    <row r="20" spans="1:8" x14ac:dyDescent="0.25">
      <c r="A20" s="32"/>
      <c r="B20" s="32"/>
      <c r="C20" s="32"/>
      <c r="D20" s="32"/>
      <c r="E20" s="32"/>
      <c r="F20" s="32"/>
      <c r="G20" s="32"/>
      <c r="H20" s="27"/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84" t="s">
        <v>12</v>
      </c>
      <c r="B24" s="84"/>
      <c r="C24" s="84"/>
      <c r="D24" s="84"/>
      <c r="E24" s="84"/>
      <c r="F24" s="84"/>
      <c r="G24" s="84"/>
      <c r="H24" s="27"/>
    </row>
    <row r="25" spans="1:8" ht="15.75" customHeight="1" x14ac:dyDescent="0.25">
      <c r="A25" s="107" t="s">
        <v>13</v>
      </c>
      <c r="B25" s="107"/>
      <c r="C25" s="107"/>
      <c r="D25" s="107"/>
      <c r="E25" s="107"/>
      <c r="F25" s="107"/>
      <c r="G25" s="107"/>
      <c r="H25" s="27"/>
    </row>
    <row r="26" spans="1:8" ht="15.75" customHeight="1" x14ac:dyDescent="0.25">
      <c r="A26" s="107" t="s">
        <v>14</v>
      </c>
      <c r="B26" s="107"/>
      <c r="C26" s="107"/>
      <c r="D26" s="107"/>
      <c r="E26" s="107"/>
      <c r="F26" s="107"/>
      <c r="G26" s="107"/>
      <c r="H26" s="27"/>
    </row>
    <row r="27" spans="1:8" ht="15.75" customHeight="1" x14ac:dyDescent="0.25">
      <c r="A27" s="84" t="s">
        <v>15</v>
      </c>
      <c r="B27" s="84"/>
      <c r="C27" s="84"/>
      <c r="D27" s="84"/>
      <c r="E27" s="84"/>
      <c r="F27" s="84"/>
      <c r="G27" s="84"/>
      <c r="H27" s="32"/>
    </row>
    <row r="28" spans="1:8" x14ac:dyDescent="0.25">
      <c r="A28" s="33"/>
      <c r="B28" s="33"/>
      <c r="C28" s="33"/>
      <c r="D28" s="33"/>
      <c r="E28" s="33"/>
      <c r="F28" s="33"/>
      <c r="G28" s="33"/>
      <c r="H28" s="27"/>
    </row>
    <row r="29" spans="1:8" x14ac:dyDescent="0.25">
      <c r="A29" s="27"/>
      <c r="B29" s="27"/>
      <c r="C29" s="27"/>
      <c r="D29" s="27"/>
      <c r="E29" s="27"/>
      <c r="F29" s="27"/>
      <c r="G29" s="27"/>
      <c r="H29" s="27"/>
    </row>
    <row r="30" spans="1:8" x14ac:dyDescent="0.25">
      <c r="A30" s="27"/>
      <c r="B30" s="27"/>
      <c r="C30" s="27"/>
      <c r="D30" s="27"/>
      <c r="E30" s="27"/>
      <c r="F30" s="27"/>
      <c r="G30" s="27"/>
      <c r="H30" s="27"/>
    </row>
    <row r="31" spans="1:8" x14ac:dyDescent="0.25">
      <c r="A31" s="27"/>
      <c r="B31" s="27"/>
      <c r="C31" s="27"/>
      <c r="D31" s="27"/>
      <c r="E31" s="27"/>
      <c r="F31" s="27"/>
      <c r="G31" s="27"/>
      <c r="H31" s="27"/>
    </row>
  </sheetData>
  <mergeCells count="14">
    <mergeCell ref="A24:G24"/>
    <mergeCell ref="A25:G25"/>
    <mergeCell ref="A26:G26"/>
    <mergeCell ref="A27:G27"/>
    <mergeCell ref="A5:G5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8BDA-EBFA-4BCD-B8EE-44D0221F1BF8}">
  <sheetPr>
    <pageSetUpPr fitToPage="1"/>
  </sheetPr>
  <dimension ref="A1:H39"/>
  <sheetViews>
    <sheetView topLeftCell="A4" zoomScaleNormal="100" workbookViewId="0">
      <selection activeCell="C18" sqref="C1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x14ac:dyDescent="0.25">
      <c r="A2" s="30"/>
      <c r="B2" s="30"/>
      <c r="C2" s="30"/>
      <c r="D2" s="30"/>
      <c r="E2" s="30"/>
      <c r="F2" s="30"/>
      <c r="G2" s="30"/>
      <c r="H2" s="27"/>
    </row>
    <row r="3" spans="1:8" ht="18" x14ac:dyDescent="0.25">
      <c r="A3" s="30"/>
      <c r="B3" s="30"/>
      <c r="C3" s="30"/>
      <c r="D3" s="30"/>
      <c r="E3" s="30"/>
      <c r="F3" s="30"/>
      <c r="G3" s="30"/>
      <c r="H3" s="27"/>
    </row>
    <row r="4" spans="1:8" ht="18" x14ac:dyDescent="0.25">
      <c r="A4" s="30"/>
      <c r="B4" s="30"/>
      <c r="C4" s="30"/>
      <c r="D4" s="30"/>
      <c r="E4" s="30"/>
      <c r="F4" s="30"/>
      <c r="G4" s="30"/>
      <c r="H4" s="27"/>
    </row>
    <row r="5" spans="1:8" ht="35.25" x14ac:dyDescent="0.25">
      <c r="A5" s="108"/>
      <c r="B5" s="108"/>
      <c r="C5" s="108"/>
      <c r="D5" s="108"/>
      <c r="E5" s="108"/>
      <c r="F5" s="108"/>
      <c r="G5" s="108"/>
      <c r="H5" s="27"/>
    </row>
    <row r="6" spans="1:8" ht="35.25" x14ac:dyDescent="0.25">
      <c r="A6" s="3"/>
      <c r="B6" s="3"/>
      <c r="C6" s="3"/>
      <c r="D6" s="3"/>
      <c r="E6" s="3"/>
      <c r="F6" s="3"/>
      <c r="G6" s="3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40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2622290.75</v>
      </c>
      <c r="H13" s="27"/>
    </row>
    <row r="14" spans="1:8" ht="15.75" thickBot="1" x14ac:dyDescent="0.3">
      <c r="A14" s="109"/>
      <c r="B14" s="100"/>
      <c r="C14" s="100"/>
      <c r="D14" s="103"/>
      <c r="E14" s="6" t="s">
        <v>6</v>
      </c>
      <c r="F14" s="6" t="s">
        <v>7</v>
      </c>
      <c r="G14" s="7" t="s">
        <v>8</v>
      </c>
      <c r="H14" s="27"/>
    </row>
    <row r="15" spans="1:8" ht="25.5" customHeight="1" x14ac:dyDescent="0.25">
      <c r="A15" s="8">
        <v>1</v>
      </c>
      <c r="B15" s="9">
        <v>44629</v>
      </c>
      <c r="C15" s="10" t="s">
        <v>24</v>
      </c>
      <c r="D15" s="11" t="s">
        <v>25</v>
      </c>
      <c r="E15" s="12"/>
      <c r="F15" s="12">
        <v>50468.959999999999</v>
      </c>
      <c r="G15" s="13">
        <f>+G13-F15+E15</f>
        <v>2571821.79</v>
      </c>
      <c r="H15" s="27"/>
    </row>
    <row r="16" spans="1:8" ht="25.5" x14ac:dyDescent="0.25">
      <c r="A16" s="8">
        <v>2</v>
      </c>
      <c r="B16" s="9">
        <v>44634</v>
      </c>
      <c r="C16" s="10" t="s">
        <v>26</v>
      </c>
      <c r="D16" s="11" t="s">
        <v>27</v>
      </c>
      <c r="E16" s="12"/>
      <c r="F16" s="12">
        <v>301.82</v>
      </c>
      <c r="G16" s="13">
        <f t="shared" ref="G16" si="0">+G15-F16+E16</f>
        <v>2571519.9700000002</v>
      </c>
      <c r="H16" s="27"/>
    </row>
    <row r="17" spans="1:8" x14ac:dyDescent="0.25">
      <c r="A17" s="8">
        <v>3</v>
      </c>
      <c r="B17" s="9">
        <v>44634</v>
      </c>
      <c r="C17" s="10" t="s">
        <v>28</v>
      </c>
      <c r="D17" s="11" t="s">
        <v>29</v>
      </c>
      <c r="E17" s="12"/>
      <c r="F17" s="12">
        <v>38872</v>
      </c>
      <c r="G17" s="13">
        <f>+G16-F17+E17</f>
        <v>2532647.9700000002</v>
      </c>
      <c r="H17" s="27"/>
    </row>
    <row r="18" spans="1:8" ht="25.5" x14ac:dyDescent="0.25">
      <c r="A18" s="8">
        <v>4</v>
      </c>
      <c r="B18" s="9">
        <v>44634</v>
      </c>
      <c r="C18" s="10" t="s">
        <v>23</v>
      </c>
      <c r="D18" s="11" t="s">
        <v>30</v>
      </c>
      <c r="E18" s="12">
        <v>2464663.5</v>
      </c>
      <c r="F18" s="12"/>
      <c r="G18" s="13">
        <f t="shared" ref="G18:G22" si="1">+G17-F18+E18</f>
        <v>4997311.4700000007</v>
      </c>
      <c r="H18" s="27"/>
    </row>
    <row r="19" spans="1:8" x14ac:dyDescent="0.25">
      <c r="A19" s="8">
        <v>5</v>
      </c>
      <c r="B19" s="9">
        <v>44636</v>
      </c>
      <c r="C19" s="10" t="s">
        <v>23</v>
      </c>
      <c r="D19" s="11" t="s">
        <v>31</v>
      </c>
      <c r="E19" s="12"/>
      <c r="F19" s="12">
        <v>2574413.42</v>
      </c>
      <c r="G19" s="13">
        <f>+G18-F19+E19</f>
        <v>2422898.0500000007</v>
      </c>
      <c r="H19" s="27"/>
    </row>
    <row r="20" spans="1:8" x14ac:dyDescent="0.25">
      <c r="A20" s="8">
        <v>6</v>
      </c>
      <c r="B20" s="9">
        <v>44637</v>
      </c>
      <c r="C20" s="10" t="s">
        <v>32</v>
      </c>
      <c r="D20" s="11" t="s">
        <v>33</v>
      </c>
      <c r="E20" s="12"/>
      <c r="F20" s="12">
        <v>0</v>
      </c>
      <c r="G20" s="13">
        <f t="shared" si="1"/>
        <v>2422898.0500000007</v>
      </c>
      <c r="H20" s="27"/>
    </row>
    <row r="21" spans="1:8" ht="25.5" x14ac:dyDescent="0.25">
      <c r="A21" s="8">
        <v>7</v>
      </c>
      <c r="B21" s="9">
        <v>44637</v>
      </c>
      <c r="C21" s="10" t="s">
        <v>36</v>
      </c>
      <c r="D21" s="11" t="s">
        <v>37</v>
      </c>
      <c r="E21" s="12"/>
      <c r="F21" s="12">
        <v>1454920.87</v>
      </c>
      <c r="G21" s="13">
        <f>+G20-F21+E21</f>
        <v>967977.18000000063</v>
      </c>
      <c r="H21" s="27"/>
    </row>
    <row r="22" spans="1:8" x14ac:dyDescent="0.25">
      <c r="A22" s="8">
        <v>8</v>
      </c>
      <c r="B22" s="9">
        <v>44638</v>
      </c>
      <c r="C22" s="10" t="s">
        <v>34</v>
      </c>
      <c r="D22" s="11" t="s">
        <v>35</v>
      </c>
      <c r="E22" s="12"/>
      <c r="F22" s="12">
        <v>54538.8</v>
      </c>
      <c r="G22" s="13">
        <f t="shared" si="1"/>
        <v>913438.38000000059</v>
      </c>
      <c r="H22" s="27"/>
    </row>
    <row r="23" spans="1:8" ht="25.5" x14ac:dyDescent="0.25">
      <c r="A23" s="8">
        <v>9</v>
      </c>
      <c r="B23" s="9">
        <v>44643</v>
      </c>
      <c r="C23" s="10" t="s">
        <v>38</v>
      </c>
      <c r="D23" s="11" t="s">
        <v>39</v>
      </c>
      <c r="E23" s="12"/>
      <c r="F23" s="12">
        <v>7910</v>
      </c>
      <c r="G23" s="13">
        <f>+G22-F23+E23</f>
        <v>905528.38000000059</v>
      </c>
      <c r="H23" s="27"/>
    </row>
    <row r="24" spans="1:8" ht="21" customHeight="1" thickBot="1" x14ac:dyDescent="0.3">
      <c r="A24" s="8">
        <v>10</v>
      </c>
      <c r="B24" s="16">
        <v>44651</v>
      </c>
      <c r="C24" s="17" t="s">
        <v>9</v>
      </c>
      <c r="D24" s="18" t="s">
        <v>10</v>
      </c>
      <c r="E24" s="19"/>
      <c r="F24" s="20">
        <v>10384.620000000001</v>
      </c>
      <c r="G24" s="13">
        <f>+G23-F24+E24</f>
        <v>895143.76000000059</v>
      </c>
      <c r="H24" s="27"/>
    </row>
    <row r="25" spans="1:8" s="27" customFormat="1" ht="21.75" customHeight="1" thickBot="1" x14ac:dyDescent="0.3">
      <c r="A25" s="22"/>
      <c r="B25" s="23"/>
      <c r="C25" s="23"/>
      <c r="D25" s="24" t="s">
        <v>11</v>
      </c>
      <c r="E25" s="25">
        <f>SUM(E15:E24)</f>
        <v>2464663.5</v>
      </c>
      <c r="F25" s="23">
        <f>SUM(F15:F24)</f>
        <v>4191810.4899999998</v>
      </c>
      <c r="G25" s="26">
        <f>G13+E25-F25</f>
        <v>895143.76000000024</v>
      </c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32"/>
      <c r="B28" s="32"/>
      <c r="C28" s="32"/>
      <c r="D28" s="32"/>
      <c r="E28" s="32"/>
      <c r="F28" s="32"/>
      <c r="G28" s="32"/>
      <c r="H28" s="27"/>
    </row>
    <row r="29" spans="1:8" x14ac:dyDescent="0.25">
      <c r="A29" s="32"/>
      <c r="B29" s="32"/>
      <c r="C29" s="32"/>
      <c r="D29" s="32"/>
      <c r="E29" s="32"/>
      <c r="F29" s="32"/>
      <c r="G29" s="32"/>
      <c r="H29" s="27"/>
    </row>
    <row r="30" spans="1:8" x14ac:dyDescent="0.25">
      <c r="A30" s="32"/>
      <c r="B30" s="32"/>
      <c r="C30" s="32"/>
      <c r="D30" s="32"/>
      <c r="E30" s="32"/>
      <c r="F30" s="32"/>
      <c r="G30" s="32"/>
      <c r="H30" s="27"/>
    </row>
    <row r="31" spans="1:8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84" t="s">
        <v>12</v>
      </c>
      <c r="B32" s="84"/>
      <c r="C32" s="84"/>
      <c r="D32" s="84"/>
      <c r="E32" s="84"/>
      <c r="F32" s="84"/>
      <c r="G32" s="84"/>
      <c r="H32" s="27"/>
    </row>
    <row r="33" spans="1:8" ht="15.75" customHeight="1" x14ac:dyDescent="0.25">
      <c r="A33" s="107" t="s">
        <v>13</v>
      </c>
      <c r="B33" s="107"/>
      <c r="C33" s="107"/>
      <c r="D33" s="107"/>
      <c r="E33" s="107"/>
      <c r="F33" s="107"/>
      <c r="G33" s="107"/>
      <c r="H33" s="27"/>
    </row>
    <row r="34" spans="1:8" ht="15.75" customHeight="1" x14ac:dyDescent="0.25">
      <c r="A34" s="107" t="s">
        <v>14</v>
      </c>
      <c r="B34" s="107"/>
      <c r="C34" s="107"/>
      <c r="D34" s="107"/>
      <c r="E34" s="107"/>
      <c r="F34" s="107"/>
      <c r="G34" s="107"/>
      <c r="H34" s="27"/>
    </row>
    <row r="35" spans="1:8" ht="15.75" customHeight="1" x14ac:dyDescent="0.25">
      <c r="A35" s="84" t="s">
        <v>15</v>
      </c>
      <c r="B35" s="84"/>
      <c r="C35" s="84"/>
      <c r="D35" s="84"/>
      <c r="E35" s="84"/>
      <c r="F35" s="84"/>
      <c r="G35" s="84"/>
      <c r="H35" s="32"/>
    </row>
    <row r="36" spans="1:8" x14ac:dyDescent="0.25">
      <c r="A36" s="33"/>
      <c r="B36" s="33"/>
      <c r="C36" s="33"/>
      <c r="D36" s="33"/>
      <c r="E36" s="33"/>
      <c r="F36" s="33"/>
      <c r="G36" s="33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  <row r="39" spans="1:8" x14ac:dyDescent="0.25">
      <c r="A39" s="27"/>
      <c r="B39" s="27"/>
      <c r="C39" s="27"/>
      <c r="D39" s="27"/>
      <c r="E39" s="27"/>
      <c r="F39" s="27"/>
      <c r="G39" s="27"/>
      <c r="H39" s="27"/>
    </row>
  </sheetData>
  <mergeCells count="14">
    <mergeCell ref="A33:G33"/>
    <mergeCell ref="A34:G34"/>
    <mergeCell ref="A35:G35"/>
    <mergeCell ref="A13:A14"/>
    <mergeCell ref="B13:B14"/>
    <mergeCell ref="C13:C14"/>
    <mergeCell ref="D13:D14"/>
    <mergeCell ref="E13:F13"/>
    <mergeCell ref="A32:G32"/>
    <mergeCell ref="A11:G12"/>
    <mergeCell ref="A5:G5"/>
    <mergeCell ref="A7:G7"/>
    <mergeCell ref="A8:G8"/>
    <mergeCell ref="A10:G10"/>
  </mergeCells>
  <phoneticPr fontId="13" type="noConversion"/>
  <pageMargins left="0.9055118110236221" right="0.9055118110236221" top="0.19685039370078741" bottom="0.74803149606299213" header="0.31496062992125984" footer="0.31496062992125984"/>
  <pageSetup scale="7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7788-6FBD-49D9-A3B8-AF1056687BF1}">
  <sheetPr>
    <pageSetUpPr fitToPage="1"/>
  </sheetPr>
  <dimension ref="A1:H31"/>
  <sheetViews>
    <sheetView topLeftCell="A6" workbookViewId="0">
      <selection activeCell="N24" sqref="N24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37.5703125" customWidth="1"/>
    <col min="5" max="5" width="11.85546875" customWidth="1"/>
    <col min="6" max="6" width="11.42578125" customWidth="1"/>
    <col min="7" max="7" width="14.140625" customWidth="1"/>
  </cols>
  <sheetData>
    <row r="1" spans="1:7" ht="3" customHeight="1" x14ac:dyDescent="0.25">
      <c r="A1" s="1"/>
      <c r="B1" s="1"/>
      <c r="C1" s="1"/>
      <c r="D1" s="1"/>
      <c r="E1" s="1"/>
      <c r="F1" s="1"/>
      <c r="G1" s="1"/>
    </row>
    <row r="2" spans="1:7" ht="18" x14ac:dyDescent="0.25">
      <c r="A2" s="112"/>
      <c r="B2" s="112"/>
      <c r="C2" s="112"/>
      <c r="D2" s="112"/>
      <c r="E2" s="112"/>
      <c r="F2" s="112"/>
      <c r="G2" s="112"/>
    </row>
    <row r="3" spans="1:7" ht="18" x14ac:dyDescent="0.25">
      <c r="A3" s="2"/>
      <c r="B3" s="2"/>
      <c r="C3" s="2"/>
      <c r="D3" s="2"/>
      <c r="E3" s="2"/>
      <c r="F3" s="2"/>
      <c r="G3" s="2"/>
    </row>
    <row r="4" spans="1:7" ht="18" x14ac:dyDescent="0.25">
      <c r="A4" s="2"/>
      <c r="B4" s="2"/>
      <c r="C4" s="2"/>
      <c r="D4" s="2"/>
      <c r="E4" s="2"/>
      <c r="F4" s="2"/>
      <c r="G4" s="2"/>
    </row>
    <row r="5" spans="1:7" ht="18" x14ac:dyDescent="0.25">
      <c r="A5" s="2"/>
      <c r="B5" s="2"/>
      <c r="C5" s="2"/>
      <c r="D5" s="2"/>
      <c r="E5" s="2"/>
      <c r="F5" s="2"/>
      <c r="G5" s="2"/>
    </row>
    <row r="6" spans="1:7" ht="35.25" x14ac:dyDescent="0.25">
      <c r="A6" s="108"/>
      <c r="B6" s="108"/>
      <c r="C6" s="108"/>
      <c r="D6" s="108"/>
      <c r="E6" s="108"/>
      <c r="F6" s="108"/>
      <c r="G6" s="108"/>
    </row>
    <row r="7" spans="1:7" ht="35.25" x14ac:dyDescent="0.25">
      <c r="A7" s="3"/>
      <c r="B7" s="3"/>
      <c r="C7" s="3"/>
      <c r="D7" s="3"/>
      <c r="E7" s="3"/>
      <c r="F7" s="3"/>
      <c r="G7" s="3"/>
    </row>
    <row r="8" spans="1:7" x14ac:dyDescent="0.25">
      <c r="A8" s="88"/>
      <c r="B8" s="88"/>
      <c r="C8" s="88"/>
      <c r="D8" s="88"/>
      <c r="E8" s="88"/>
      <c r="F8" s="88"/>
      <c r="G8" s="88"/>
    </row>
    <row r="9" spans="1:7" ht="15.75" x14ac:dyDescent="0.25">
      <c r="A9" s="113" t="s">
        <v>0</v>
      </c>
      <c r="B9" s="113"/>
      <c r="C9" s="113"/>
      <c r="D9" s="113"/>
      <c r="E9" s="113"/>
      <c r="F9" s="113"/>
      <c r="G9" s="113"/>
    </row>
    <row r="10" spans="1:7" ht="6.75" customHeight="1" x14ac:dyDescent="0.25">
      <c r="A10" s="4"/>
      <c r="B10" s="4"/>
      <c r="C10" s="4"/>
      <c r="D10" s="4"/>
      <c r="E10" s="4"/>
      <c r="F10" s="4"/>
      <c r="G10" s="4"/>
    </row>
    <row r="11" spans="1:7" ht="15.75" thickBot="1" x14ac:dyDescent="0.3">
      <c r="A11" s="114" t="s">
        <v>16</v>
      </c>
      <c r="B11" s="114"/>
      <c r="C11" s="114"/>
      <c r="D11" s="114"/>
      <c r="E11" s="114"/>
      <c r="F11" s="114"/>
      <c r="G11" s="114"/>
    </row>
    <row r="12" spans="1:7" x14ac:dyDescent="0.25">
      <c r="A12" s="91" t="s">
        <v>1</v>
      </c>
      <c r="B12" s="92"/>
      <c r="C12" s="92"/>
      <c r="D12" s="92"/>
      <c r="E12" s="92"/>
      <c r="F12" s="92"/>
      <c r="G12" s="93"/>
    </row>
    <row r="13" spans="1:7" x14ac:dyDescent="0.25">
      <c r="A13" s="94"/>
      <c r="B13" s="95"/>
      <c r="C13" s="95"/>
      <c r="D13" s="95"/>
      <c r="E13" s="95"/>
      <c r="F13" s="95"/>
      <c r="G13" s="96"/>
    </row>
    <row r="14" spans="1:7" x14ac:dyDescent="0.25">
      <c r="A14" s="97"/>
      <c r="B14" s="95" t="s">
        <v>2</v>
      </c>
      <c r="C14" s="95" t="s">
        <v>3</v>
      </c>
      <c r="D14" s="101" t="s">
        <v>4</v>
      </c>
      <c r="E14" s="101" t="s">
        <v>5</v>
      </c>
      <c r="F14" s="101"/>
      <c r="G14" s="5">
        <v>2362192.5</v>
      </c>
    </row>
    <row r="15" spans="1:7" ht="15.75" thickBot="1" x14ac:dyDescent="0.3">
      <c r="A15" s="109"/>
      <c r="B15" s="100"/>
      <c r="C15" s="100"/>
      <c r="D15" s="103"/>
      <c r="E15" s="6" t="s">
        <v>6</v>
      </c>
      <c r="F15" s="6" t="s">
        <v>7</v>
      </c>
      <c r="G15" s="7" t="s">
        <v>8</v>
      </c>
    </row>
    <row r="16" spans="1:7" ht="25.5" customHeight="1" x14ac:dyDescent="0.25">
      <c r="A16" s="8">
        <v>1</v>
      </c>
      <c r="B16" s="9">
        <v>44572</v>
      </c>
      <c r="C16" s="10" t="s">
        <v>17</v>
      </c>
      <c r="D16" s="11" t="s">
        <v>18</v>
      </c>
      <c r="E16" s="12"/>
      <c r="F16" s="12">
        <v>437420.43</v>
      </c>
      <c r="G16" s="13">
        <f>+G14-F16+E16</f>
        <v>1924772.07</v>
      </c>
    </row>
    <row r="17" spans="1:8" ht="26.25" x14ac:dyDescent="0.25">
      <c r="A17" s="8">
        <v>2</v>
      </c>
      <c r="B17" s="9">
        <v>44575</v>
      </c>
      <c r="C17" s="10" t="s">
        <v>19</v>
      </c>
      <c r="D17" s="29" t="s">
        <v>20</v>
      </c>
      <c r="E17" s="14"/>
      <c r="F17" s="14">
        <v>8750</v>
      </c>
      <c r="G17" s="13">
        <f>+G16-F17+E17</f>
        <v>1916022.07</v>
      </c>
    </row>
    <row r="18" spans="1:8" ht="25.5" x14ac:dyDescent="0.25">
      <c r="A18" s="8">
        <v>3</v>
      </c>
      <c r="B18" s="9">
        <v>44592</v>
      </c>
      <c r="C18" s="10" t="s">
        <v>21</v>
      </c>
      <c r="D18" s="11" t="s">
        <v>22</v>
      </c>
      <c r="E18" s="12"/>
      <c r="F18" s="12">
        <v>4122.8900000000003</v>
      </c>
      <c r="G18" s="13">
        <f t="shared" ref="G18:G19" si="0">+G17-F18+E18</f>
        <v>1911899.1800000002</v>
      </c>
    </row>
    <row r="19" spans="1:8" ht="21" customHeight="1" thickBot="1" x14ac:dyDescent="0.3">
      <c r="A19" s="15">
        <v>4</v>
      </c>
      <c r="B19" s="16">
        <v>44592</v>
      </c>
      <c r="C19" s="17" t="s">
        <v>9</v>
      </c>
      <c r="D19" s="18" t="s">
        <v>10</v>
      </c>
      <c r="E19" s="19"/>
      <c r="F19" s="20">
        <v>1064.45</v>
      </c>
      <c r="G19" s="21">
        <f t="shared" si="0"/>
        <v>1910834.7300000002</v>
      </c>
    </row>
    <row r="20" spans="1:8" s="27" customFormat="1" ht="21.75" customHeight="1" thickBot="1" x14ac:dyDescent="0.3">
      <c r="A20" s="22"/>
      <c r="B20" s="23"/>
      <c r="C20" s="23"/>
      <c r="D20" s="24" t="s">
        <v>11</v>
      </c>
      <c r="E20" s="25">
        <f>SUM(E16:E19)</f>
        <v>0</v>
      </c>
      <c r="F20" s="23">
        <f>SUM(F16:F19)</f>
        <v>451357.77</v>
      </c>
      <c r="G20" s="26">
        <f>G14+E20-F20</f>
        <v>1910834.73</v>
      </c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1"/>
      <c r="C22" s="1"/>
      <c r="D22" s="1"/>
      <c r="E22" s="1"/>
      <c r="F22" s="1"/>
      <c r="G22" s="1"/>
    </row>
    <row r="23" spans="1:8" x14ac:dyDescent="0.25">
      <c r="A23" s="1"/>
      <c r="B23" s="1"/>
      <c r="C23" s="1"/>
      <c r="D23" s="1"/>
      <c r="E23" s="1"/>
      <c r="F23" s="1"/>
      <c r="G23" s="1"/>
    </row>
    <row r="24" spans="1:8" x14ac:dyDescent="0.25">
      <c r="A24" s="1"/>
      <c r="B24" s="1"/>
      <c r="C24" s="1"/>
      <c r="D24" s="1"/>
      <c r="E24" s="1"/>
      <c r="F24" s="1"/>
      <c r="G24" s="1"/>
    </row>
    <row r="25" spans="1:8" x14ac:dyDescent="0.25">
      <c r="A25" s="1"/>
      <c r="B25" s="1"/>
      <c r="C25" s="1"/>
      <c r="D25" s="1"/>
      <c r="E25" s="1"/>
      <c r="F25" s="1"/>
      <c r="G25" s="1"/>
    </row>
    <row r="26" spans="1:8" x14ac:dyDescent="0.25">
      <c r="A26" s="1"/>
      <c r="B26" s="1"/>
      <c r="C26" s="1"/>
      <c r="D26" s="1"/>
      <c r="E26" s="1"/>
      <c r="F26" s="1"/>
      <c r="G26" s="1"/>
    </row>
    <row r="27" spans="1:8" x14ac:dyDescent="0.25">
      <c r="A27" s="111" t="s">
        <v>12</v>
      </c>
      <c r="B27" s="111"/>
      <c r="C27" s="111"/>
      <c r="D27" s="111"/>
      <c r="E27" s="111"/>
      <c r="F27" s="111"/>
      <c r="G27" s="111"/>
    </row>
    <row r="28" spans="1:8" ht="15.75" customHeight="1" x14ac:dyDescent="0.25">
      <c r="A28" s="110" t="s">
        <v>13</v>
      </c>
      <c r="B28" s="110"/>
      <c r="C28" s="110"/>
      <c r="D28" s="110"/>
      <c r="E28" s="110"/>
      <c r="F28" s="110"/>
      <c r="G28" s="110"/>
    </row>
    <row r="29" spans="1:8" ht="15.75" customHeight="1" x14ac:dyDescent="0.25">
      <c r="A29" s="110" t="s">
        <v>14</v>
      </c>
      <c r="B29" s="110"/>
      <c r="C29" s="110"/>
      <c r="D29" s="110"/>
      <c r="E29" s="110"/>
      <c r="F29" s="110"/>
      <c r="G29" s="110"/>
    </row>
    <row r="30" spans="1:8" ht="15.75" customHeight="1" x14ac:dyDescent="0.25">
      <c r="A30" s="111" t="s">
        <v>15</v>
      </c>
      <c r="B30" s="111"/>
      <c r="C30" s="111"/>
      <c r="D30" s="111"/>
      <c r="E30" s="111"/>
      <c r="F30" s="111"/>
      <c r="G30" s="111"/>
      <c r="H30" s="1"/>
    </row>
    <row r="31" spans="1:8" x14ac:dyDescent="0.25">
      <c r="A31" s="28"/>
      <c r="B31" s="28"/>
      <c r="C31" s="28"/>
      <c r="D31" s="28"/>
      <c r="E31" s="28"/>
      <c r="F31" s="28"/>
      <c r="G31" s="28"/>
    </row>
  </sheetData>
  <mergeCells count="15">
    <mergeCell ref="A12:G13"/>
    <mergeCell ref="A2:G2"/>
    <mergeCell ref="A6:G6"/>
    <mergeCell ref="A8:G8"/>
    <mergeCell ref="A9:G9"/>
    <mergeCell ref="A11:G11"/>
    <mergeCell ref="A28:G28"/>
    <mergeCell ref="A29:G29"/>
    <mergeCell ref="A30:G30"/>
    <mergeCell ref="A14:A15"/>
    <mergeCell ref="B14:B15"/>
    <mergeCell ref="C14:C15"/>
    <mergeCell ref="D14:D15"/>
    <mergeCell ref="E14:F14"/>
    <mergeCell ref="A27:G27"/>
  </mergeCells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CD42-D78A-4D43-88BC-6A4407F172DB}">
  <sheetPr>
    <pageSetUpPr fitToPage="1"/>
  </sheetPr>
  <dimension ref="A1:H55"/>
  <sheetViews>
    <sheetView topLeftCell="A16" zoomScaleNormal="100" workbookViewId="0">
      <selection activeCell="F38" sqref="F3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5" width="13.85546875" bestFit="1" customWidth="1"/>
    <col min="6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406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584532.75</v>
      </c>
      <c r="H13" s="27"/>
    </row>
    <row r="14" spans="1:8" ht="15.75" thickBot="1" x14ac:dyDescent="0.3">
      <c r="A14" s="98"/>
      <c r="B14" s="99"/>
      <c r="C14" s="100"/>
      <c r="D14" s="102"/>
      <c r="E14" s="67" t="s">
        <v>6</v>
      </c>
      <c r="F14" s="67" t="s">
        <v>7</v>
      </c>
      <c r="G14" s="68" t="s">
        <v>8</v>
      </c>
      <c r="H14" s="27"/>
    </row>
    <row r="15" spans="1:8" x14ac:dyDescent="0.25">
      <c r="A15" s="34">
        <v>1</v>
      </c>
      <c r="B15" s="74">
        <v>45233</v>
      </c>
      <c r="C15" s="42" t="s">
        <v>422</v>
      </c>
      <c r="D15" s="37" t="s">
        <v>421</v>
      </c>
      <c r="E15" s="38">
        <v>681814.45</v>
      </c>
      <c r="F15" s="38"/>
      <c r="G15" s="71">
        <f>+G13-F15+E15</f>
        <v>1266347.2</v>
      </c>
      <c r="H15" s="27"/>
    </row>
    <row r="16" spans="1:8" ht="29.25" customHeight="1" x14ac:dyDescent="0.25">
      <c r="A16" s="40">
        <v>2</v>
      </c>
      <c r="B16" s="45">
        <v>45239</v>
      </c>
      <c r="C16" s="46" t="s">
        <v>407</v>
      </c>
      <c r="D16" s="47" t="s">
        <v>410</v>
      </c>
      <c r="E16" s="48"/>
      <c r="F16" s="48">
        <v>129163.2</v>
      </c>
      <c r="G16" s="39">
        <f>G15-F16+E16</f>
        <v>1137184</v>
      </c>
      <c r="H16" s="27"/>
    </row>
    <row r="17" spans="1:8" ht="27" customHeight="1" x14ac:dyDescent="0.25">
      <c r="A17" s="40">
        <v>3</v>
      </c>
      <c r="B17" s="45">
        <v>45239</v>
      </c>
      <c r="C17" s="46" t="s">
        <v>408</v>
      </c>
      <c r="D17" s="47" t="s">
        <v>410</v>
      </c>
      <c r="E17" s="48"/>
      <c r="F17" s="48">
        <v>64581.599999999999</v>
      </c>
      <c r="G17" s="39">
        <f t="shared" ref="G17:G37" si="0">G16-F17+E17</f>
        <v>1072602.3999999999</v>
      </c>
      <c r="H17" s="27"/>
    </row>
    <row r="18" spans="1:8" ht="27" customHeight="1" x14ac:dyDescent="0.25">
      <c r="A18" s="40">
        <v>4</v>
      </c>
      <c r="B18" s="45">
        <v>45250</v>
      </c>
      <c r="C18" s="46" t="s">
        <v>409</v>
      </c>
      <c r="D18" s="47" t="s">
        <v>411</v>
      </c>
      <c r="E18" s="48"/>
      <c r="F18" s="48">
        <v>18432.5</v>
      </c>
      <c r="G18" s="39">
        <f t="shared" si="0"/>
        <v>1054169.8999999999</v>
      </c>
      <c r="H18" s="27"/>
    </row>
    <row r="19" spans="1:8" ht="28.5" customHeight="1" x14ac:dyDescent="0.25">
      <c r="A19" s="40">
        <v>5</v>
      </c>
      <c r="B19" s="45">
        <v>45250</v>
      </c>
      <c r="C19" s="46" t="s">
        <v>412</v>
      </c>
      <c r="D19" s="47" t="s">
        <v>411</v>
      </c>
      <c r="E19" s="48"/>
      <c r="F19" s="48">
        <v>8585</v>
      </c>
      <c r="G19" s="39">
        <f t="shared" si="0"/>
        <v>1045584.8999999999</v>
      </c>
      <c r="H19" s="27"/>
    </row>
    <row r="20" spans="1:8" ht="30.75" customHeight="1" x14ac:dyDescent="0.25">
      <c r="A20" s="40">
        <v>6</v>
      </c>
      <c r="B20" s="45">
        <v>45250</v>
      </c>
      <c r="C20" s="46" t="s">
        <v>413</v>
      </c>
      <c r="D20" s="47" t="s">
        <v>411</v>
      </c>
      <c r="E20" s="48"/>
      <c r="F20" s="48">
        <v>8585</v>
      </c>
      <c r="G20" s="39">
        <f t="shared" si="0"/>
        <v>1036999.8999999999</v>
      </c>
      <c r="H20" s="27"/>
    </row>
    <row r="21" spans="1:8" ht="29.25" customHeight="1" x14ac:dyDescent="0.25">
      <c r="A21" s="40">
        <v>7</v>
      </c>
      <c r="B21" s="45">
        <v>45250</v>
      </c>
      <c r="C21" s="46" t="s">
        <v>414</v>
      </c>
      <c r="D21" s="47" t="s">
        <v>59</v>
      </c>
      <c r="E21" s="48"/>
      <c r="F21" s="48">
        <v>0</v>
      </c>
      <c r="G21" s="39">
        <f t="shared" si="0"/>
        <v>1036999.8999999999</v>
      </c>
      <c r="H21" s="27"/>
    </row>
    <row r="22" spans="1:8" ht="36" customHeight="1" x14ac:dyDescent="0.25">
      <c r="A22" s="40">
        <v>8</v>
      </c>
      <c r="B22" s="45">
        <v>45250</v>
      </c>
      <c r="C22" s="46" t="s">
        <v>415</v>
      </c>
      <c r="D22" s="47" t="s">
        <v>411</v>
      </c>
      <c r="E22" s="48"/>
      <c r="F22" s="48">
        <v>6885</v>
      </c>
      <c r="G22" s="39">
        <f t="shared" si="0"/>
        <v>1030114.8999999999</v>
      </c>
      <c r="H22" s="27"/>
    </row>
    <row r="23" spans="1:8" ht="31.5" customHeight="1" x14ac:dyDescent="0.25">
      <c r="A23" s="40">
        <v>9</v>
      </c>
      <c r="B23" s="45">
        <v>45250</v>
      </c>
      <c r="C23" s="46" t="s">
        <v>416</v>
      </c>
      <c r="D23" s="47" t="s">
        <v>417</v>
      </c>
      <c r="E23" s="48"/>
      <c r="F23" s="48">
        <v>1417.5</v>
      </c>
      <c r="G23" s="39">
        <f t="shared" si="0"/>
        <v>1028697.3999999999</v>
      </c>
      <c r="H23" s="27"/>
    </row>
    <row r="24" spans="1:8" ht="38.25" customHeight="1" x14ac:dyDescent="0.25">
      <c r="A24" s="40">
        <v>10</v>
      </c>
      <c r="B24" s="45">
        <v>45250</v>
      </c>
      <c r="C24" s="46" t="s">
        <v>418</v>
      </c>
      <c r="D24" s="47" t="s">
        <v>417</v>
      </c>
      <c r="E24" s="48"/>
      <c r="F24" s="48">
        <v>1417.5</v>
      </c>
      <c r="G24" s="39">
        <f t="shared" si="0"/>
        <v>1027279.8999999999</v>
      </c>
      <c r="H24" s="27"/>
    </row>
    <row r="25" spans="1:8" ht="30.75" customHeight="1" x14ac:dyDescent="0.25">
      <c r="A25" s="40">
        <v>11</v>
      </c>
      <c r="B25" s="45">
        <v>45250</v>
      </c>
      <c r="C25" s="46" t="s">
        <v>420</v>
      </c>
      <c r="D25" s="47" t="s">
        <v>419</v>
      </c>
      <c r="E25" s="48"/>
      <c r="F25" s="48">
        <v>25211.759999999998</v>
      </c>
      <c r="G25" s="39">
        <f t="shared" si="0"/>
        <v>1002068.1399999999</v>
      </c>
      <c r="H25" s="27"/>
    </row>
    <row r="26" spans="1:8" ht="29.25" customHeight="1" x14ac:dyDescent="0.25">
      <c r="A26" s="40">
        <v>12</v>
      </c>
      <c r="B26" s="45">
        <v>45254</v>
      </c>
      <c r="C26" s="46" t="s">
        <v>423</v>
      </c>
      <c r="D26" s="47" t="s">
        <v>421</v>
      </c>
      <c r="E26" s="48">
        <v>1042947.36</v>
      </c>
      <c r="F26" s="48"/>
      <c r="G26" s="39">
        <f t="shared" si="0"/>
        <v>2045015.5</v>
      </c>
      <c r="H26" s="27"/>
    </row>
    <row r="27" spans="1:8" ht="27" customHeight="1" x14ac:dyDescent="0.25">
      <c r="A27" s="40">
        <v>13</v>
      </c>
      <c r="B27" s="45">
        <v>45254</v>
      </c>
      <c r="C27" s="46" t="s">
        <v>424</v>
      </c>
      <c r="D27" s="47" t="s">
        <v>425</v>
      </c>
      <c r="E27" s="48"/>
      <c r="F27" s="48">
        <v>641813.76000000001</v>
      </c>
      <c r="G27" s="39">
        <f t="shared" si="0"/>
        <v>1403201.74</v>
      </c>
      <c r="H27" s="27"/>
    </row>
    <row r="28" spans="1:8" ht="27" customHeight="1" x14ac:dyDescent="0.25">
      <c r="A28" s="40">
        <v>14</v>
      </c>
      <c r="B28" s="45">
        <v>45254</v>
      </c>
      <c r="C28" s="46" t="s">
        <v>426</v>
      </c>
      <c r="D28" s="47" t="s">
        <v>425</v>
      </c>
      <c r="E28" s="82"/>
      <c r="F28" s="82">
        <v>401133.6</v>
      </c>
      <c r="G28" s="39">
        <f t="shared" si="0"/>
        <v>1002068.14</v>
      </c>
      <c r="H28" s="27"/>
    </row>
    <row r="29" spans="1:8" ht="27" customHeight="1" x14ac:dyDescent="0.25">
      <c r="A29" s="40">
        <v>15</v>
      </c>
      <c r="B29" s="45">
        <v>45254</v>
      </c>
      <c r="C29" s="46" t="s">
        <v>427</v>
      </c>
      <c r="D29" s="47" t="s">
        <v>421</v>
      </c>
      <c r="E29" s="82">
        <v>1175000</v>
      </c>
      <c r="F29" s="82"/>
      <c r="G29" s="39">
        <f t="shared" si="0"/>
        <v>2177068.14</v>
      </c>
      <c r="H29" s="27"/>
    </row>
    <row r="30" spans="1:8" ht="27" customHeight="1" x14ac:dyDescent="0.25">
      <c r="A30" s="40">
        <v>16</v>
      </c>
      <c r="B30" s="62">
        <v>45257</v>
      </c>
      <c r="C30" s="46" t="s">
        <v>429</v>
      </c>
      <c r="D30" s="57" t="s">
        <v>428</v>
      </c>
      <c r="E30" s="82"/>
      <c r="F30" s="82">
        <v>445704</v>
      </c>
      <c r="G30" s="39">
        <f t="shared" si="0"/>
        <v>1731364.1400000001</v>
      </c>
      <c r="H30" s="27"/>
    </row>
    <row r="31" spans="1:8" ht="27" customHeight="1" x14ac:dyDescent="0.25">
      <c r="A31" s="40">
        <v>17</v>
      </c>
      <c r="B31" s="62">
        <v>45258</v>
      </c>
      <c r="C31" s="46" t="s">
        <v>430</v>
      </c>
      <c r="D31" s="57" t="s">
        <v>428</v>
      </c>
      <c r="E31" s="82"/>
      <c r="F31" s="82">
        <v>334278</v>
      </c>
      <c r="G31" s="39">
        <f t="shared" si="0"/>
        <v>1397086.1400000001</v>
      </c>
      <c r="H31" s="27"/>
    </row>
    <row r="32" spans="1:8" ht="27" customHeight="1" x14ac:dyDescent="0.25">
      <c r="A32" s="40">
        <v>18</v>
      </c>
      <c r="B32" s="62">
        <v>45258</v>
      </c>
      <c r="C32" s="46" t="s">
        <v>431</v>
      </c>
      <c r="D32" s="57" t="s">
        <v>428</v>
      </c>
      <c r="E32" s="82"/>
      <c r="F32" s="82">
        <v>356563.20000000001</v>
      </c>
      <c r="G32" s="39">
        <f t="shared" si="0"/>
        <v>1040522.9400000002</v>
      </c>
      <c r="H32" s="27"/>
    </row>
    <row r="33" spans="1:8" ht="27" customHeight="1" x14ac:dyDescent="0.25">
      <c r="A33" s="40">
        <v>19</v>
      </c>
      <c r="B33" s="62">
        <v>45258</v>
      </c>
      <c r="C33" s="46" t="s">
        <v>432</v>
      </c>
      <c r="D33" s="57" t="s">
        <v>428</v>
      </c>
      <c r="E33" s="82"/>
      <c r="F33" s="82">
        <v>178281.60000000001</v>
      </c>
      <c r="G33" s="39">
        <f t="shared" si="0"/>
        <v>862241.3400000002</v>
      </c>
      <c r="H33" s="27"/>
    </row>
    <row r="34" spans="1:8" ht="27" customHeight="1" x14ac:dyDescent="0.25">
      <c r="A34" s="40">
        <v>20</v>
      </c>
      <c r="B34" s="62">
        <v>45258</v>
      </c>
      <c r="C34" s="46" t="s">
        <v>433</v>
      </c>
      <c r="D34" s="57" t="s">
        <v>428</v>
      </c>
      <c r="E34" s="82"/>
      <c r="F34" s="82">
        <v>200566.8</v>
      </c>
      <c r="G34" s="39">
        <f t="shared" si="0"/>
        <v>661674.54000000027</v>
      </c>
      <c r="H34" s="27"/>
    </row>
    <row r="35" spans="1:8" ht="27" customHeight="1" x14ac:dyDescent="0.25">
      <c r="A35" s="40">
        <v>21</v>
      </c>
      <c r="B35" s="62">
        <v>45258</v>
      </c>
      <c r="C35" s="46" t="s">
        <v>434</v>
      </c>
      <c r="D35" s="57" t="s">
        <v>428</v>
      </c>
      <c r="E35" s="82"/>
      <c r="F35" s="82">
        <v>245137.2</v>
      </c>
      <c r="G35" s="39">
        <f t="shared" si="0"/>
        <v>416537.34000000026</v>
      </c>
      <c r="H35" s="27"/>
    </row>
    <row r="36" spans="1:8" ht="27" customHeight="1" x14ac:dyDescent="0.25">
      <c r="A36" s="40">
        <v>22</v>
      </c>
      <c r="B36" s="62">
        <v>45258</v>
      </c>
      <c r="C36" s="46" t="s">
        <v>435</v>
      </c>
      <c r="D36" s="57" t="s">
        <v>428</v>
      </c>
      <c r="E36" s="82"/>
      <c r="F36" s="82">
        <v>122568.6</v>
      </c>
      <c r="G36" s="39">
        <f t="shared" si="0"/>
        <v>293968.74000000022</v>
      </c>
      <c r="H36" s="27"/>
    </row>
    <row r="37" spans="1:8" ht="23.25" customHeight="1" thickBot="1" x14ac:dyDescent="0.3">
      <c r="A37" s="40">
        <v>23</v>
      </c>
      <c r="B37" s="51">
        <v>45260</v>
      </c>
      <c r="C37" s="52" t="s">
        <v>9</v>
      </c>
      <c r="D37" s="53" t="s">
        <v>53</v>
      </c>
      <c r="E37" s="55"/>
      <c r="F37" s="55">
        <v>3552.3</v>
      </c>
      <c r="G37" s="39">
        <f t="shared" si="0"/>
        <v>290416.44000000024</v>
      </c>
      <c r="H37" s="27"/>
    </row>
    <row r="38" spans="1:8" s="27" customFormat="1" ht="21.75" customHeight="1" thickBot="1" x14ac:dyDescent="0.3">
      <c r="A38" s="64"/>
      <c r="B38" s="65"/>
      <c r="C38" s="65"/>
      <c r="D38" s="66" t="s">
        <v>11</v>
      </c>
      <c r="E38" s="77">
        <f>SUM(E15:E37)</f>
        <v>2899761.81</v>
      </c>
      <c r="F38" s="65">
        <f>SUM(F15:F37)</f>
        <v>3193878.12</v>
      </c>
      <c r="G38" s="61">
        <f>G13+E38-F38</f>
        <v>290416.43999999994</v>
      </c>
    </row>
    <row r="39" spans="1:8" x14ac:dyDescent="0.25">
      <c r="A39" s="32"/>
      <c r="B39" s="32"/>
      <c r="C39" s="32"/>
      <c r="D39" s="32"/>
      <c r="E39" s="32"/>
      <c r="F39" s="32"/>
      <c r="G39" s="32"/>
      <c r="H39" s="27"/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ht="13.5" customHeight="1" x14ac:dyDescent="0.25">
      <c r="A41" s="84" t="s">
        <v>215</v>
      </c>
      <c r="B41" s="84"/>
      <c r="C41" s="84"/>
      <c r="D41" s="32"/>
      <c r="E41" s="84" t="s">
        <v>216</v>
      </c>
      <c r="F41" s="84"/>
      <c r="G41" s="84"/>
      <c r="H41" s="27"/>
    </row>
    <row r="42" spans="1:8" x14ac:dyDescent="0.25">
      <c r="A42" s="32"/>
      <c r="B42" s="32"/>
      <c r="C42" s="32"/>
      <c r="D42" s="32"/>
      <c r="E42" s="32"/>
      <c r="F42" s="32"/>
      <c r="G42" s="32"/>
      <c r="H42" s="27"/>
    </row>
    <row r="43" spans="1:8" x14ac:dyDescent="0.25">
      <c r="A43" s="32"/>
      <c r="B43" s="32"/>
      <c r="C43" s="32"/>
      <c r="D43" s="32"/>
      <c r="E43" s="32"/>
      <c r="F43" s="32"/>
      <c r="G43" s="32"/>
      <c r="H43" s="27"/>
    </row>
    <row r="44" spans="1:8" x14ac:dyDescent="0.25">
      <c r="A44" s="32"/>
      <c r="B44" s="32"/>
      <c r="C44" s="32"/>
      <c r="D44" s="32"/>
      <c r="E44" s="32"/>
      <c r="F44" s="32"/>
      <c r="G44" s="32"/>
      <c r="H44" s="27"/>
    </row>
    <row r="45" spans="1:8" x14ac:dyDescent="0.25">
      <c r="A45" s="32"/>
      <c r="B45" s="32"/>
      <c r="C45" s="32"/>
      <c r="D45" s="32"/>
      <c r="E45" s="32"/>
      <c r="F45" s="32"/>
      <c r="G45" s="32"/>
      <c r="H45" s="27"/>
    </row>
    <row r="46" spans="1:8" ht="13.5" customHeight="1" x14ac:dyDescent="0.25">
      <c r="A46" s="32"/>
      <c r="B46" s="32"/>
      <c r="C46" s="32"/>
      <c r="D46" s="32"/>
      <c r="E46" s="32"/>
      <c r="F46" s="32"/>
      <c r="G46" s="32"/>
      <c r="H46" s="27"/>
    </row>
    <row r="47" spans="1:8" ht="13.5" customHeight="1" x14ac:dyDescent="0.25">
      <c r="A47" s="32"/>
      <c r="B47" s="32"/>
      <c r="C47" s="32"/>
      <c r="D47" s="32"/>
      <c r="E47" s="32"/>
      <c r="F47" s="32"/>
      <c r="G47" s="32"/>
      <c r="H47" s="27"/>
    </row>
    <row r="48" spans="1:8" ht="13.5" customHeight="1" x14ac:dyDescent="0.25">
      <c r="A48" s="85"/>
      <c r="B48" s="85"/>
      <c r="C48" s="85"/>
      <c r="D48" s="32"/>
      <c r="E48" s="73"/>
      <c r="F48" s="73"/>
      <c r="G48" s="73"/>
      <c r="H48" s="27"/>
    </row>
    <row r="49" spans="1:8" ht="13.5" customHeight="1" x14ac:dyDescent="0.25">
      <c r="A49" s="86" t="s">
        <v>264</v>
      </c>
      <c r="B49" s="86"/>
      <c r="C49" s="86"/>
      <c r="D49" s="32"/>
      <c r="E49" s="86" t="s">
        <v>211</v>
      </c>
      <c r="F49" s="86"/>
      <c r="G49" s="86"/>
      <c r="H49" s="27"/>
    </row>
    <row r="50" spans="1:8" ht="13.5" customHeight="1" x14ac:dyDescent="0.25">
      <c r="A50" s="84" t="s">
        <v>214</v>
      </c>
      <c r="B50" s="84"/>
      <c r="C50" s="84"/>
      <c r="D50" s="32"/>
      <c r="E50" s="84" t="s">
        <v>212</v>
      </c>
      <c r="F50" s="84"/>
      <c r="G50" s="84"/>
      <c r="H50" s="27"/>
    </row>
    <row r="51" spans="1:8" ht="13.5" customHeight="1" x14ac:dyDescent="0.25">
      <c r="A51" s="32"/>
      <c r="B51" s="32"/>
      <c r="C51" s="32"/>
      <c r="D51" s="32"/>
      <c r="E51" s="32"/>
      <c r="F51" s="32"/>
      <c r="G51" s="32"/>
      <c r="H51" s="27"/>
    </row>
    <row r="52" spans="1:8" x14ac:dyDescent="0.25">
      <c r="A52" s="33"/>
      <c r="B52" s="33"/>
      <c r="C52" s="33"/>
      <c r="D52" s="33"/>
      <c r="E52" s="33"/>
      <c r="F52" s="33"/>
      <c r="G52" s="33"/>
      <c r="H52" s="27"/>
    </row>
    <row r="53" spans="1:8" x14ac:dyDescent="0.25">
      <c r="A53" s="27"/>
      <c r="B53" s="27"/>
      <c r="C53" s="27"/>
      <c r="D53" s="27"/>
      <c r="E53" s="27"/>
      <c r="F53" s="27"/>
      <c r="G53" s="27"/>
      <c r="H53" s="27"/>
    </row>
    <row r="54" spans="1:8" x14ac:dyDescent="0.25">
      <c r="A54" s="27"/>
      <c r="B54" s="27"/>
      <c r="C54" s="27"/>
      <c r="D54" s="27"/>
      <c r="E54" s="27"/>
      <c r="F54" s="27"/>
      <c r="G54" s="27"/>
      <c r="H54" s="27"/>
    </row>
    <row r="55" spans="1:8" x14ac:dyDescent="0.25">
      <c r="A55" s="27"/>
      <c r="B55" s="27"/>
      <c r="C55" s="27"/>
      <c r="D55" s="27"/>
      <c r="E55" s="27"/>
      <c r="F55" s="27"/>
      <c r="G55" s="27"/>
      <c r="H55" s="27"/>
    </row>
  </sheetData>
  <mergeCells count="17">
    <mergeCell ref="A49:C49"/>
    <mergeCell ref="E49:G49"/>
    <mergeCell ref="A50:C50"/>
    <mergeCell ref="E50:G50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  <mergeCell ref="A41:C41"/>
    <mergeCell ref="E41:G41"/>
    <mergeCell ref="A48:C48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5E05-6789-4B3E-850C-1BA6464B5B36}">
  <sheetPr>
    <pageSetUpPr fitToPage="1"/>
  </sheetPr>
  <dimension ref="A1:H46"/>
  <sheetViews>
    <sheetView topLeftCell="A9" zoomScaleNormal="100" workbookViewId="0">
      <selection activeCell="D16" sqref="D1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381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575816.26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74">
        <v>45204</v>
      </c>
      <c r="C15" s="75" t="s">
        <v>382</v>
      </c>
      <c r="D15" s="37" t="s">
        <v>383</v>
      </c>
      <c r="E15" s="38"/>
      <c r="F15" s="38">
        <v>398445.98</v>
      </c>
      <c r="G15" s="71">
        <f>+G13-F15+E15</f>
        <v>177370.28000000003</v>
      </c>
      <c r="H15" s="27"/>
    </row>
    <row r="16" spans="1:8" ht="29.25" customHeight="1" x14ac:dyDescent="0.25">
      <c r="A16" s="40">
        <v>2</v>
      </c>
      <c r="B16" s="45">
        <v>45219</v>
      </c>
      <c r="C16" s="46" t="s">
        <v>386</v>
      </c>
      <c r="D16" s="47" t="s">
        <v>384</v>
      </c>
      <c r="E16" s="48">
        <v>1422996.15</v>
      </c>
      <c r="F16" s="48"/>
      <c r="G16" s="39">
        <f>G15-F16+E16</f>
        <v>1600366.43</v>
      </c>
      <c r="H16" s="27"/>
    </row>
    <row r="17" spans="1:8" ht="27" customHeight="1" x14ac:dyDescent="0.25">
      <c r="A17" s="40">
        <v>3</v>
      </c>
      <c r="B17" s="45">
        <v>45219</v>
      </c>
      <c r="C17" s="46" t="s">
        <v>387</v>
      </c>
      <c r="D17" s="47" t="s">
        <v>385</v>
      </c>
      <c r="E17" s="48"/>
      <c r="F17" s="48">
        <v>235807.79</v>
      </c>
      <c r="G17" s="39">
        <f t="shared" ref="G17:G27" si="0">G16-F17+E17</f>
        <v>1364558.64</v>
      </c>
      <c r="H17" s="27"/>
    </row>
    <row r="18" spans="1:8" ht="27" customHeight="1" x14ac:dyDescent="0.25">
      <c r="A18" s="40">
        <v>4</v>
      </c>
      <c r="B18" s="45">
        <v>45224</v>
      </c>
      <c r="C18" s="46" t="s">
        <v>389</v>
      </c>
      <c r="D18" s="47" t="s">
        <v>388</v>
      </c>
      <c r="E18" s="48"/>
      <c r="F18" s="48">
        <v>377648.28</v>
      </c>
      <c r="G18" s="39">
        <f t="shared" si="0"/>
        <v>986910.35999999987</v>
      </c>
      <c r="H18" s="27"/>
    </row>
    <row r="19" spans="1:8" ht="28.5" customHeight="1" x14ac:dyDescent="0.25">
      <c r="A19" s="40">
        <v>5</v>
      </c>
      <c r="B19" s="45">
        <v>45224</v>
      </c>
      <c r="C19" s="46" t="s">
        <v>390</v>
      </c>
      <c r="D19" s="47" t="s">
        <v>393</v>
      </c>
      <c r="E19" s="48"/>
      <c r="F19" s="48">
        <v>32090.68</v>
      </c>
      <c r="G19" s="39">
        <f t="shared" si="0"/>
        <v>954819.67999999982</v>
      </c>
      <c r="H19" s="27"/>
    </row>
    <row r="20" spans="1:8" ht="30.75" customHeight="1" x14ac:dyDescent="0.25">
      <c r="A20" s="40">
        <v>6</v>
      </c>
      <c r="B20" s="45">
        <v>45224</v>
      </c>
      <c r="C20" s="46" t="s">
        <v>391</v>
      </c>
      <c r="D20" s="47" t="s">
        <v>393</v>
      </c>
      <c r="E20" s="48"/>
      <c r="F20" s="48">
        <v>17828.16</v>
      </c>
      <c r="G20" s="39">
        <f t="shared" si="0"/>
        <v>936991.51999999979</v>
      </c>
      <c r="H20" s="27"/>
    </row>
    <row r="21" spans="1:8" ht="29.25" customHeight="1" x14ac:dyDescent="0.25">
      <c r="A21" s="40">
        <v>7</v>
      </c>
      <c r="B21" s="45">
        <v>45224</v>
      </c>
      <c r="C21" s="46" t="s">
        <v>392</v>
      </c>
      <c r="D21" s="47" t="s">
        <v>394</v>
      </c>
      <c r="E21" s="48"/>
      <c r="F21" s="48">
        <v>25241.4</v>
      </c>
      <c r="G21" s="39">
        <f t="shared" si="0"/>
        <v>911750.11999999976</v>
      </c>
      <c r="H21" s="27"/>
    </row>
    <row r="22" spans="1:8" ht="36" customHeight="1" x14ac:dyDescent="0.25">
      <c r="A22" s="40">
        <v>8</v>
      </c>
      <c r="B22" s="45">
        <v>45226</v>
      </c>
      <c r="C22" s="46" t="s">
        <v>395</v>
      </c>
      <c r="D22" s="47" t="s">
        <v>399</v>
      </c>
      <c r="E22" s="48"/>
      <c r="F22" s="48">
        <v>13530.3</v>
      </c>
      <c r="G22" s="39">
        <f t="shared" si="0"/>
        <v>898219.81999999972</v>
      </c>
      <c r="H22" s="27"/>
    </row>
    <row r="23" spans="1:8" ht="31.5" customHeight="1" x14ac:dyDescent="0.25">
      <c r="A23" s="40">
        <v>9</v>
      </c>
      <c r="B23" s="45">
        <v>45226</v>
      </c>
      <c r="C23" s="46" t="s">
        <v>396</v>
      </c>
      <c r="D23" s="47" t="s">
        <v>400</v>
      </c>
      <c r="E23" s="48"/>
      <c r="F23" s="48">
        <v>11767.95</v>
      </c>
      <c r="G23" s="39">
        <f t="shared" si="0"/>
        <v>886451.86999999976</v>
      </c>
      <c r="H23" s="27"/>
    </row>
    <row r="24" spans="1:8" ht="38.25" customHeight="1" x14ac:dyDescent="0.25">
      <c r="A24" s="40">
        <v>10</v>
      </c>
      <c r="B24" s="45">
        <v>45226</v>
      </c>
      <c r="C24" s="46" t="s">
        <v>397</v>
      </c>
      <c r="D24" s="47" t="s">
        <v>401</v>
      </c>
      <c r="E24" s="48"/>
      <c r="F24" s="48">
        <v>80186.960000000006</v>
      </c>
      <c r="G24" s="39">
        <f t="shared" si="0"/>
        <v>806264.9099999998</v>
      </c>
      <c r="H24" s="27"/>
    </row>
    <row r="25" spans="1:8" ht="30.75" customHeight="1" x14ac:dyDescent="0.25">
      <c r="A25" s="40">
        <v>11</v>
      </c>
      <c r="B25" s="45">
        <v>45226</v>
      </c>
      <c r="C25" s="46" t="s">
        <v>398</v>
      </c>
      <c r="D25" s="47" t="s">
        <v>402</v>
      </c>
      <c r="E25" s="48"/>
      <c r="F25" s="48">
        <v>91642.2</v>
      </c>
      <c r="G25" s="39">
        <f t="shared" si="0"/>
        <v>714622.70999999985</v>
      </c>
      <c r="H25" s="27"/>
    </row>
    <row r="26" spans="1:8" ht="29.25" customHeight="1" x14ac:dyDescent="0.25">
      <c r="A26" s="40">
        <v>12</v>
      </c>
      <c r="B26" s="45">
        <v>45226</v>
      </c>
      <c r="C26" s="46" t="s">
        <v>403</v>
      </c>
      <c r="D26" s="47" t="s">
        <v>402</v>
      </c>
      <c r="E26" s="48"/>
      <c r="F26" s="48">
        <v>82477.98</v>
      </c>
      <c r="G26" s="39">
        <f t="shared" si="0"/>
        <v>632144.72999999986</v>
      </c>
      <c r="H26" s="27"/>
    </row>
    <row r="27" spans="1:8" ht="27" customHeight="1" x14ac:dyDescent="0.25">
      <c r="A27" s="40">
        <v>13</v>
      </c>
      <c r="B27" s="45">
        <v>45226</v>
      </c>
      <c r="C27" s="46" t="s">
        <v>404</v>
      </c>
      <c r="D27" s="47" t="s">
        <v>405</v>
      </c>
      <c r="E27" s="48"/>
      <c r="F27" s="48">
        <v>45821.1</v>
      </c>
      <c r="G27" s="39">
        <f t="shared" si="0"/>
        <v>586323.62999999989</v>
      </c>
      <c r="H27" s="27"/>
    </row>
    <row r="28" spans="1:8" ht="23.25" customHeight="1" thickBot="1" x14ac:dyDescent="0.3">
      <c r="A28" s="40">
        <v>14</v>
      </c>
      <c r="B28" s="51">
        <v>45230</v>
      </c>
      <c r="C28" s="52" t="s">
        <v>9</v>
      </c>
      <c r="D28" s="53" t="s">
        <v>53</v>
      </c>
      <c r="E28" s="55"/>
      <c r="F28" s="55">
        <v>1790.88</v>
      </c>
      <c r="G28" s="39">
        <f t="shared" ref="G28" si="1">G27-F28+E28</f>
        <v>584532.74999999988</v>
      </c>
      <c r="H28" s="27"/>
    </row>
    <row r="29" spans="1:8" s="27" customFormat="1" ht="21.75" customHeight="1" thickBot="1" x14ac:dyDescent="0.3">
      <c r="A29" s="64"/>
      <c r="B29" s="65"/>
      <c r="C29" s="65"/>
      <c r="D29" s="66" t="s">
        <v>11</v>
      </c>
      <c r="E29" s="77">
        <f>SUM(E15:E28)</f>
        <v>1422996.15</v>
      </c>
      <c r="F29" s="65">
        <f>SUM(F15:F28)</f>
        <v>1414279.66</v>
      </c>
      <c r="G29" s="61">
        <f>G13+E29-F29</f>
        <v>584532.75</v>
      </c>
    </row>
    <row r="30" spans="1:8" x14ac:dyDescent="0.25">
      <c r="A30" s="32"/>
      <c r="B30" s="32"/>
      <c r="C30" s="32"/>
      <c r="D30" s="32"/>
      <c r="E30" s="32"/>
      <c r="F30" s="32"/>
      <c r="G30" s="32"/>
      <c r="H30" s="27"/>
    </row>
    <row r="31" spans="1:8" x14ac:dyDescent="0.25">
      <c r="A31" s="32"/>
      <c r="B31" s="32"/>
      <c r="C31" s="32"/>
      <c r="D31" s="32"/>
      <c r="E31" s="32"/>
      <c r="F31" s="32"/>
      <c r="G31" s="32"/>
      <c r="H31" s="27"/>
    </row>
    <row r="32" spans="1:8" ht="13.5" customHeight="1" x14ac:dyDescent="0.25">
      <c r="A32" s="84" t="s">
        <v>215</v>
      </c>
      <c r="B32" s="84"/>
      <c r="C32" s="84"/>
      <c r="D32" s="32"/>
      <c r="E32" s="84" t="s">
        <v>216</v>
      </c>
      <c r="F32" s="84"/>
      <c r="G32" s="84"/>
      <c r="H32" s="27"/>
    </row>
    <row r="33" spans="1:8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2"/>
      <c r="B34" s="32"/>
      <c r="C34" s="32"/>
      <c r="D34" s="32"/>
      <c r="E34" s="32"/>
      <c r="F34" s="32"/>
      <c r="G34" s="32"/>
      <c r="H34" s="27"/>
    </row>
    <row r="35" spans="1:8" x14ac:dyDescent="0.25">
      <c r="A35" s="32"/>
      <c r="B35" s="32"/>
      <c r="C35" s="32"/>
      <c r="D35" s="32"/>
      <c r="E35" s="32"/>
      <c r="F35" s="32"/>
      <c r="G35" s="32"/>
      <c r="H35" s="27"/>
    </row>
    <row r="36" spans="1:8" x14ac:dyDescent="0.25">
      <c r="A36" s="32"/>
      <c r="B36" s="32"/>
      <c r="C36" s="32"/>
      <c r="D36" s="32"/>
      <c r="E36" s="32"/>
      <c r="F36" s="32"/>
      <c r="G36" s="32"/>
      <c r="H36" s="27"/>
    </row>
    <row r="37" spans="1:8" ht="13.5" customHeight="1" x14ac:dyDescent="0.25">
      <c r="A37" s="32"/>
      <c r="B37" s="32"/>
      <c r="C37" s="32"/>
      <c r="D37" s="32"/>
      <c r="E37" s="32"/>
      <c r="F37" s="32"/>
      <c r="G37" s="32"/>
      <c r="H37" s="27"/>
    </row>
    <row r="38" spans="1:8" ht="13.5" customHeight="1" x14ac:dyDescent="0.25">
      <c r="A38" s="32"/>
      <c r="B38" s="32"/>
      <c r="C38" s="32"/>
      <c r="D38" s="32"/>
      <c r="E38" s="32"/>
      <c r="F38" s="32"/>
      <c r="G38" s="32"/>
      <c r="H38" s="27"/>
    </row>
    <row r="39" spans="1:8" ht="13.5" customHeight="1" x14ac:dyDescent="0.25">
      <c r="A39" s="85"/>
      <c r="B39" s="85"/>
      <c r="C39" s="85"/>
      <c r="D39" s="32"/>
      <c r="E39" s="73"/>
      <c r="F39" s="73"/>
      <c r="G39" s="73"/>
      <c r="H39" s="27"/>
    </row>
    <row r="40" spans="1:8" ht="13.5" customHeight="1" x14ac:dyDescent="0.25">
      <c r="A40" s="86" t="s">
        <v>264</v>
      </c>
      <c r="B40" s="86"/>
      <c r="C40" s="86"/>
      <c r="D40" s="32"/>
      <c r="E40" s="86" t="s">
        <v>211</v>
      </c>
      <c r="F40" s="86"/>
      <c r="G40" s="86"/>
      <c r="H40" s="27"/>
    </row>
    <row r="41" spans="1:8" ht="13.5" customHeight="1" x14ac:dyDescent="0.25">
      <c r="A41" s="84" t="s">
        <v>214</v>
      </c>
      <c r="B41" s="84"/>
      <c r="C41" s="84"/>
      <c r="D41" s="32"/>
      <c r="E41" s="84" t="s">
        <v>212</v>
      </c>
      <c r="F41" s="84"/>
      <c r="G41" s="84"/>
      <c r="H41" s="27"/>
    </row>
    <row r="42" spans="1:8" ht="13.5" customHeight="1" x14ac:dyDescent="0.25">
      <c r="A42" s="32"/>
      <c r="B42" s="32"/>
      <c r="C42" s="32"/>
      <c r="D42" s="32"/>
      <c r="E42" s="32"/>
      <c r="F42" s="32"/>
      <c r="G42" s="32"/>
      <c r="H42" s="27"/>
    </row>
    <row r="43" spans="1:8" x14ac:dyDescent="0.25">
      <c r="A43" s="33"/>
      <c r="B43" s="33"/>
      <c r="C43" s="33"/>
      <c r="D43" s="33"/>
      <c r="E43" s="33"/>
      <c r="F43" s="33"/>
      <c r="G43" s="33"/>
      <c r="H43" s="27"/>
    </row>
    <row r="44" spans="1:8" x14ac:dyDescent="0.25">
      <c r="A44" s="27"/>
      <c r="B44" s="27"/>
      <c r="C44" s="27"/>
      <c r="D44" s="27"/>
      <c r="E44" s="27"/>
      <c r="F44" s="27"/>
      <c r="G44" s="27"/>
      <c r="H44" s="27"/>
    </row>
    <row r="45" spans="1:8" x14ac:dyDescent="0.25">
      <c r="A45" s="27"/>
      <c r="B45" s="27"/>
      <c r="C45" s="27"/>
      <c r="D45" s="27"/>
      <c r="E45" s="27"/>
      <c r="F45" s="27"/>
      <c r="G45" s="27"/>
      <c r="H45" s="27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</sheetData>
  <mergeCells count="17">
    <mergeCell ref="A39:C39"/>
    <mergeCell ref="A40:C40"/>
    <mergeCell ref="E40:G40"/>
    <mergeCell ref="A41:C41"/>
    <mergeCell ref="E41:G4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  <mergeCell ref="A32:C32"/>
    <mergeCell ref="E32:G32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F979-DF20-4322-9443-7667C9E4962B}">
  <sheetPr>
    <pageSetUpPr fitToPage="1"/>
  </sheetPr>
  <dimension ref="A1:H38"/>
  <sheetViews>
    <sheetView topLeftCell="A3" zoomScaleNormal="100" workbookViewId="0">
      <selection activeCell="D18" sqref="D1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373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f>773024.23+2150</f>
        <v>775174.23</v>
      </c>
      <c r="H13" s="27"/>
    </row>
    <row r="14" spans="1:8" x14ac:dyDescent="0.25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15.75" thickBot="1" x14ac:dyDescent="0.3">
      <c r="A15" s="78"/>
      <c r="B15" s="79"/>
      <c r="C15" s="79"/>
      <c r="D15" s="80"/>
      <c r="E15" s="80"/>
      <c r="F15" s="67"/>
      <c r="G15" s="81"/>
      <c r="H15" s="27"/>
    </row>
    <row r="16" spans="1:8" ht="36.75" customHeight="1" x14ac:dyDescent="0.25">
      <c r="A16" s="34">
        <v>1</v>
      </c>
      <c r="B16" s="74">
        <v>45174</v>
      </c>
      <c r="C16" s="36" t="s">
        <v>374</v>
      </c>
      <c r="D16" s="37" t="s">
        <v>375</v>
      </c>
      <c r="E16" s="38"/>
      <c r="F16" s="48">
        <v>2150</v>
      </c>
      <c r="G16" s="71">
        <f>+G13-F16+E16</f>
        <v>773024.23</v>
      </c>
      <c r="H16" s="27"/>
    </row>
    <row r="17" spans="1:8" ht="29.25" customHeight="1" x14ac:dyDescent="0.25">
      <c r="A17" s="40">
        <v>2</v>
      </c>
      <c r="B17" s="45">
        <v>45194</v>
      </c>
      <c r="C17" s="42" t="s">
        <v>376</v>
      </c>
      <c r="D17" s="47" t="s">
        <v>377</v>
      </c>
      <c r="E17" s="48"/>
      <c r="F17" s="48">
        <v>10000</v>
      </c>
      <c r="G17" s="39">
        <f>G16-F17+E17</f>
        <v>763024.23</v>
      </c>
      <c r="H17" s="27"/>
    </row>
    <row r="18" spans="1:8" ht="27" customHeight="1" x14ac:dyDescent="0.25">
      <c r="A18" s="40">
        <v>3</v>
      </c>
      <c r="B18" s="45">
        <v>45197</v>
      </c>
      <c r="C18" s="42" t="s">
        <v>378</v>
      </c>
      <c r="D18" s="47" t="s">
        <v>59</v>
      </c>
      <c r="E18" s="48"/>
      <c r="F18" s="48">
        <v>0</v>
      </c>
      <c r="G18" s="39">
        <f t="shared" ref="G18:G19" si="0">G17-F18+E18</f>
        <v>763024.23</v>
      </c>
      <c r="H18" s="27"/>
    </row>
    <row r="19" spans="1:8" ht="27" customHeight="1" x14ac:dyDescent="0.25">
      <c r="A19" s="40">
        <v>4</v>
      </c>
      <c r="B19" s="45">
        <v>45197</v>
      </c>
      <c r="C19" s="42" t="s">
        <v>379</v>
      </c>
      <c r="D19" s="43" t="s">
        <v>380</v>
      </c>
      <c r="E19" s="48"/>
      <c r="F19" s="48">
        <v>186988.17</v>
      </c>
      <c r="G19" s="39">
        <f t="shared" si="0"/>
        <v>576036.05999999994</v>
      </c>
      <c r="H19" s="27"/>
    </row>
    <row r="20" spans="1:8" ht="23.25" customHeight="1" thickBot="1" x14ac:dyDescent="0.3">
      <c r="A20" s="76">
        <v>5</v>
      </c>
      <c r="B20" s="51">
        <v>45199</v>
      </c>
      <c r="C20" s="52" t="s">
        <v>9</v>
      </c>
      <c r="D20" s="53" t="s">
        <v>274</v>
      </c>
      <c r="E20" s="55"/>
      <c r="F20" s="55">
        <v>219.8</v>
      </c>
      <c r="G20" s="39">
        <f>G19-F20+E20</f>
        <v>575816.25999999989</v>
      </c>
      <c r="H20" s="27"/>
    </row>
    <row r="21" spans="1:8" s="27" customFormat="1" ht="21.75" customHeight="1" thickBot="1" x14ac:dyDescent="0.3">
      <c r="A21" s="64"/>
      <c r="B21" s="65"/>
      <c r="C21" s="65"/>
      <c r="D21" s="66" t="s">
        <v>11</v>
      </c>
      <c r="E21" s="77">
        <f>SUM(E16:E20)</f>
        <v>0</v>
      </c>
      <c r="F21" s="65">
        <f>SUM(F16:F20)</f>
        <v>199357.97</v>
      </c>
      <c r="G21" s="61">
        <f>G13+E21-F21</f>
        <v>575816.26</v>
      </c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ht="13.5" customHeight="1" x14ac:dyDescent="0.25">
      <c r="A24" s="84" t="s">
        <v>215</v>
      </c>
      <c r="B24" s="84"/>
      <c r="C24" s="84"/>
      <c r="D24" s="32"/>
      <c r="E24" s="84" t="s">
        <v>216</v>
      </c>
      <c r="F24" s="84"/>
      <c r="G24" s="84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x14ac:dyDescent="0.25">
      <c r="A28" s="32"/>
      <c r="B28" s="32"/>
      <c r="C28" s="32"/>
      <c r="D28" s="32"/>
      <c r="E28" s="32"/>
      <c r="F28" s="32"/>
      <c r="G28" s="32"/>
      <c r="H28" s="27"/>
    </row>
    <row r="29" spans="1:8" ht="13.5" customHeight="1" x14ac:dyDescent="0.25">
      <c r="A29" s="32"/>
      <c r="B29" s="32"/>
      <c r="C29" s="32"/>
      <c r="D29" s="32"/>
      <c r="E29" s="32"/>
      <c r="F29" s="32"/>
      <c r="G29" s="32"/>
      <c r="H29" s="27"/>
    </row>
    <row r="30" spans="1:8" ht="13.5" customHeight="1" x14ac:dyDescent="0.25">
      <c r="A30" s="32"/>
      <c r="B30" s="32"/>
      <c r="C30" s="32"/>
      <c r="D30" s="32"/>
      <c r="E30" s="32"/>
      <c r="F30" s="32"/>
      <c r="G30" s="32"/>
      <c r="H30" s="27"/>
    </row>
    <row r="31" spans="1:8" ht="13.5" customHeight="1" x14ac:dyDescent="0.25">
      <c r="A31" s="85"/>
      <c r="B31" s="85"/>
      <c r="C31" s="85"/>
      <c r="D31" s="32"/>
      <c r="E31" s="73"/>
      <c r="F31" s="73"/>
      <c r="G31" s="73"/>
      <c r="H31" s="27"/>
    </row>
    <row r="32" spans="1:8" ht="13.5" customHeight="1" x14ac:dyDescent="0.25">
      <c r="A32" s="86" t="s">
        <v>264</v>
      </c>
      <c r="B32" s="86"/>
      <c r="C32" s="86"/>
      <c r="D32" s="32"/>
      <c r="E32" s="86" t="s">
        <v>211</v>
      </c>
      <c r="F32" s="86"/>
      <c r="G32" s="86"/>
      <c r="H32" s="27"/>
    </row>
    <row r="33" spans="1:8" ht="13.5" customHeight="1" x14ac:dyDescent="0.25">
      <c r="A33" s="84" t="s">
        <v>214</v>
      </c>
      <c r="B33" s="84"/>
      <c r="C33" s="84"/>
      <c r="D33" s="32"/>
      <c r="E33" s="84" t="s">
        <v>212</v>
      </c>
      <c r="F33" s="84"/>
      <c r="G33" s="84"/>
      <c r="H33" s="27"/>
    </row>
    <row r="34" spans="1:8" ht="13.5" customHeight="1" x14ac:dyDescent="0.25">
      <c r="A34" s="32"/>
      <c r="B34" s="32"/>
      <c r="C34" s="32"/>
      <c r="D34" s="32"/>
      <c r="E34" s="32"/>
      <c r="F34" s="32"/>
      <c r="G34" s="32"/>
      <c r="H34" s="27"/>
    </row>
    <row r="35" spans="1:8" x14ac:dyDescent="0.25">
      <c r="A35" s="33"/>
      <c r="B35" s="33"/>
      <c r="C35" s="33"/>
      <c r="D35" s="33"/>
      <c r="E35" s="33"/>
      <c r="F35" s="33"/>
      <c r="G35" s="33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</sheetData>
  <mergeCells count="17">
    <mergeCell ref="A31:C31"/>
    <mergeCell ref="A32:C32"/>
    <mergeCell ref="E32:G32"/>
    <mergeCell ref="A33:C33"/>
    <mergeCell ref="E33:G33"/>
    <mergeCell ref="A2:G6"/>
    <mergeCell ref="A7:G7"/>
    <mergeCell ref="A8:G8"/>
    <mergeCell ref="A10:G10"/>
    <mergeCell ref="A11:G12"/>
    <mergeCell ref="A24:C24"/>
    <mergeCell ref="E24:G24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D7C5-0F93-4DA0-B1DB-8ECFBAB9D825}">
  <sheetPr>
    <pageSetUpPr fitToPage="1"/>
  </sheetPr>
  <dimension ref="A1:H37"/>
  <sheetViews>
    <sheetView topLeftCell="A3" zoomScaleNormal="100" workbookViewId="0">
      <selection activeCell="D18" sqref="D1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364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805361.5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74">
        <v>45146</v>
      </c>
      <c r="C15" s="36" t="s">
        <v>365</v>
      </c>
      <c r="D15" s="37" t="s">
        <v>366</v>
      </c>
      <c r="E15" s="38"/>
      <c r="F15" s="38">
        <v>900</v>
      </c>
      <c r="G15" s="71">
        <f>+G13-F15+E15</f>
        <v>804461.5</v>
      </c>
      <c r="H15" s="27"/>
    </row>
    <row r="16" spans="1:8" ht="29.25" customHeight="1" x14ac:dyDescent="0.25">
      <c r="A16" s="40">
        <v>2</v>
      </c>
      <c r="B16" s="45">
        <v>45146</v>
      </c>
      <c r="C16" s="46" t="s">
        <v>367</v>
      </c>
      <c r="D16" s="47" t="s">
        <v>368</v>
      </c>
      <c r="E16" s="48"/>
      <c r="F16" s="48">
        <v>2250</v>
      </c>
      <c r="G16" s="39">
        <f>G15-F16+E16</f>
        <v>802211.5</v>
      </c>
      <c r="H16" s="27"/>
    </row>
    <row r="17" spans="1:8" ht="27" customHeight="1" x14ac:dyDescent="0.25">
      <c r="A17" s="40">
        <v>3</v>
      </c>
      <c r="B17" s="45">
        <v>45146</v>
      </c>
      <c r="C17" s="46" t="s">
        <v>370</v>
      </c>
      <c r="D17" s="47" t="s">
        <v>369</v>
      </c>
      <c r="E17" s="48"/>
      <c r="F17" s="48">
        <v>2150</v>
      </c>
      <c r="G17" s="39">
        <f t="shared" ref="G17:G19" si="0">G16-F17+E17</f>
        <v>800061.5</v>
      </c>
      <c r="H17" s="27"/>
    </row>
    <row r="18" spans="1:8" ht="27" customHeight="1" x14ac:dyDescent="0.25">
      <c r="A18" s="40">
        <v>4</v>
      </c>
      <c r="B18" s="45">
        <v>45166</v>
      </c>
      <c r="C18" s="46" t="s">
        <v>372</v>
      </c>
      <c r="D18" s="43" t="s">
        <v>371</v>
      </c>
      <c r="E18" s="48"/>
      <c r="F18" s="48">
        <v>26816.27</v>
      </c>
      <c r="G18" s="39">
        <f t="shared" si="0"/>
        <v>773245.23</v>
      </c>
      <c r="H18" s="27"/>
    </row>
    <row r="19" spans="1:8" ht="23.25" customHeight="1" thickBot="1" x14ac:dyDescent="0.3">
      <c r="A19" s="76">
        <v>5</v>
      </c>
      <c r="B19" s="51">
        <v>45169</v>
      </c>
      <c r="C19" s="52" t="s">
        <v>9</v>
      </c>
      <c r="D19" s="53" t="s">
        <v>274</v>
      </c>
      <c r="E19" s="55"/>
      <c r="F19" s="55">
        <v>231</v>
      </c>
      <c r="G19" s="39">
        <f t="shared" si="0"/>
        <v>773014.23</v>
      </c>
      <c r="H19" s="27"/>
    </row>
    <row r="20" spans="1:8" s="27" customFormat="1" ht="21.75" customHeight="1" thickBot="1" x14ac:dyDescent="0.3">
      <c r="A20" s="64"/>
      <c r="B20" s="65"/>
      <c r="C20" s="65"/>
      <c r="D20" s="66" t="s">
        <v>11</v>
      </c>
      <c r="E20" s="77">
        <f>SUM(E15:E19)</f>
        <v>0</v>
      </c>
      <c r="F20" s="65">
        <f>SUM(F15:F19)</f>
        <v>32347.27</v>
      </c>
      <c r="G20" s="61">
        <f>G13+E20-F20</f>
        <v>773014.23</v>
      </c>
    </row>
    <row r="21" spans="1:8" x14ac:dyDescent="0.25">
      <c r="A21" s="32"/>
      <c r="B21" s="32"/>
      <c r="C21" s="32"/>
      <c r="D21" s="32"/>
      <c r="E21" s="32"/>
      <c r="F21" s="32"/>
      <c r="G21" s="32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ht="13.5" customHeight="1" x14ac:dyDescent="0.25">
      <c r="A23" s="84" t="s">
        <v>215</v>
      </c>
      <c r="B23" s="84"/>
      <c r="C23" s="84"/>
      <c r="D23" s="32"/>
      <c r="E23" s="84" t="s">
        <v>216</v>
      </c>
      <c r="F23" s="84"/>
      <c r="G23" s="84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x14ac:dyDescent="0.25">
      <c r="A26" s="32"/>
      <c r="B26" s="32"/>
      <c r="C26" s="32"/>
      <c r="D26" s="32"/>
      <c r="E26" s="32"/>
      <c r="F26" s="32"/>
      <c r="G26" s="32"/>
      <c r="H26" s="27"/>
    </row>
    <row r="27" spans="1:8" x14ac:dyDescent="0.25">
      <c r="A27" s="32"/>
      <c r="B27" s="32"/>
      <c r="C27" s="32"/>
      <c r="D27" s="32"/>
      <c r="E27" s="32"/>
      <c r="F27" s="32"/>
      <c r="G27" s="32"/>
      <c r="H27" s="27"/>
    </row>
    <row r="28" spans="1:8" ht="13.5" customHeight="1" x14ac:dyDescent="0.25">
      <c r="A28" s="32"/>
      <c r="B28" s="32"/>
      <c r="C28" s="32"/>
      <c r="D28" s="32"/>
      <c r="E28" s="32"/>
      <c r="F28" s="32"/>
      <c r="G28" s="32"/>
      <c r="H28" s="27"/>
    </row>
    <row r="29" spans="1:8" ht="13.5" customHeight="1" x14ac:dyDescent="0.25">
      <c r="A29" s="32"/>
      <c r="B29" s="32"/>
      <c r="C29" s="32"/>
      <c r="D29" s="32"/>
      <c r="E29" s="32"/>
      <c r="F29" s="32"/>
      <c r="G29" s="32"/>
      <c r="H29" s="27"/>
    </row>
    <row r="30" spans="1:8" ht="13.5" customHeight="1" x14ac:dyDescent="0.25">
      <c r="A30" s="85"/>
      <c r="B30" s="85"/>
      <c r="C30" s="85"/>
      <c r="D30" s="32"/>
      <c r="E30" s="73"/>
      <c r="F30" s="73"/>
      <c r="G30" s="73"/>
      <c r="H30" s="27"/>
    </row>
    <row r="31" spans="1:8" ht="13.5" customHeight="1" x14ac:dyDescent="0.25">
      <c r="A31" s="86" t="s">
        <v>264</v>
      </c>
      <c r="B31" s="86"/>
      <c r="C31" s="86"/>
      <c r="D31" s="32"/>
      <c r="E31" s="86" t="s">
        <v>211</v>
      </c>
      <c r="F31" s="86"/>
      <c r="G31" s="86"/>
      <c r="H31" s="27"/>
    </row>
    <row r="32" spans="1:8" ht="13.5" customHeight="1" x14ac:dyDescent="0.25">
      <c r="A32" s="84" t="s">
        <v>214</v>
      </c>
      <c r="B32" s="84"/>
      <c r="C32" s="84"/>
      <c r="D32" s="32"/>
      <c r="E32" s="84" t="s">
        <v>212</v>
      </c>
      <c r="F32" s="84"/>
      <c r="G32" s="84"/>
      <c r="H32" s="27"/>
    </row>
    <row r="33" spans="1:8" ht="13.5" customHeight="1" x14ac:dyDescent="0.25">
      <c r="A33" s="32"/>
      <c r="B33" s="32"/>
      <c r="C33" s="32"/>
      <c r="D33" s="32"/>
      <c r="E33" s="32"/>
      <c r="F33" s="32"/>
      <c r="G33" s="32"/>
      <c r="H33" s="27"/>
    </row>
    <row r="34" spans="1:8" x14ac:dyDescent="0.25">
      <c r="A34" s="33"/>
      <c r="B34" s="33"/>
      <c r="C34" s="33"/>
      <c r="D34" s="33"/>
      <c r="E34" s="33"/>
      <c r="F34" s="33"/>
      <c r="G34" s="33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</sheetData>
  <mergeCells count="17">
    <mergeCell ref="A23:C23"/>
    <mergeCell ref="E23:G23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30:C30"/>
    <mergeCell ref="A31:C31"/>
    <mergeCell ref="E31:G31"/>
    <mergeCell ref="A32:C32"/>
    <mergeCell ref="E32:G32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3234-05EA-4CEE-97A1-4A1E0FBD40F8}">
  <sheetPr>
    <pageSetUpPr fitToPage="1"/>
  </sheetPr>
  <dimension ref="A1:H52"/>
  <sheetViews>
    <sheetView topLeftCell="A17" zoomScaleNormal="100" workbookViewId="0">
      <selection activeCell="G34" sqref="G34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331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886072.27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74">
        <v>45119</v>
      </c>
      <c r="C15" s="75" t="s">
        <v>332</v>
      </c>
      <c r="D15" s="37" t="s">
        <v>333</v>
      </c>
      <c r="E15" s="38"/>
      <c r="F15" s="38">
        <v>5300</v>
      </c>
      <c r="G15" s="71">
        <f>+G13-F15+E15</f>
        <v>880772.27</v>
      </c>
      <c r="H15" s="27"/>
    </row>
    <row r="16" spans="1:8" ht="29.25" customHeight="1" x14ac:dyDescent="0.25">
      <c r="A16" s="40">
        <v>2</v>
      </c>
      <c r="B16" s="45">
        <v>45119</v>
      </c>
      <c r="C16" s="46" t="s">
        <v>334</v>
      </c>
      <c r="D16" s="47" t="s">
        <v>336</v>
      </c>
      <c r="E16" s="48"/>
      <c r="F16" s="48">
        <v>2450</v>
      </c>
      <c r="G16" s="39">
        <f>G15-F16+E16</f>
        <v>878322.27</v>
      </c>
      <c r="H16" s="27"/>
    </row>
    <row r="17" spans="1:8" ht="27" customHeight="1" x14ac:dyDescent="0.25">
      <c r="A17" s="40">
        <v>3</v>
      </c>
      <c r="B17" s="45">
        <v>45119</v>
      </c>
      <c r="C17" s="46" t="s">
        <v>335</v>
      </c>
      <c r="D17" s="47" t="s">
        <v>337</v>
      </c>
      <c r="E17" s="48"/>
      <c r="F17" s="48">
        <v>3395</v>
      </c>
      <c r="G17" s="39">
        <f t="shared" ref="G17:G18" si="0">G16-F17+E17</f>
        <v>874927.27</v>
      </c>
      <c r="H17" s="27"/>
    </row>
    <row r="18" spans="1:8" ht="27" customHeight="1" x14ac:dyDescent="0.25">
      <c r="A18" s="40">
        <v>4</v>
      </c>
      <c r="B18" s="45">
        <v>45119</v>
      </c>
      <c r="C18" s="46" t="s">
        <v>338</v>
      </c>
      <c r="D18" s="47" t="s">
        <v>345</v>
      </c>
      <c r="E18" s="48"/>
      <c r="F18" s="48">
        <v>14110</v>
      </c>
      <c r="G18" s="39">
        <f t="shared" si="0"/>
        <v>860817.27</v>
      </c>
      <c r="H18" s="27"/>
    </row>
    <row r="19" spans="1:8" ht="28.5" customHeight="1" x14ac:dyDescent="0.25">
      <c r="A19" s="40">
        <v>5</v>
      </c>
      <c r="B19" s="45">
        <v>45119</v>
      </c>
      <c r="C19" s="46" t="s">
        <v>339</v>
      </c>
      <c r="D19" s="47" t="s">
        <v>347</v>
      </c>
      <c r="E19" s="48"/>
      <c r="F19" s="48">
        <v>945</v>
      </c>
      <c r="G19" s="39">
        <f>G17-F19+E19</f>
        <v>873982.27</v>
      </c>
      <c r="H19" s="27"/>
    </row>
    <row r="20" spans="1:8" ht="30.75" customHeight="1" x14ac:dyDescent="0.25">
      <c r="A20" s="40">
        <v>6</v>
      </c>
      <c r="B20" s="45">
        <v>45119</v>
      </c>
      <c r="C20" s="46" t="s">
        <v>340</v>
      </c>
      <c r="D20" s="47" t="s">
        <v>347</v>
      </c>
      <c r="E20" s="48"/>
      <c r="F20" s="48">
        <v>840</v>
      </c>
      <c r="G20" s="39">
        <f>+G18-F20+E20</f>
        <v>859977.27</v>
      </c>
      <c r="H20" s="27"/>
    </row>
    <row r="21" spans="1:8" ht="29.25" customHeight="1" x14ac:dyDescent="0.25">
      <c r="A21" s="40">
        <v>7</v>
      </c>
      <c r="B21" s="45">
        <v>45119</v>
      </c>
      <c r="C21" s="46" t="s">
        <v>341</v>
      </c>
      <c r="D21" s="47" t="s">
        <v>348</v>
      </c>
      <c r="E21" s="48"/>
      <c r="F21" s="48">
        <v>2190</v>
      </c>
      <c r="G21" s="39">
        <f>G20-F21+E21</f>
        <v>857787.27</v>
      </c>
      <c r="H21" s="27"/>
    </row>
    <row r="22" spans="1:8" ht="27" customHeight="1" x14ac:dyDescent="0.25">
      <c r="A22" s="40">
        <v>8</v>
      </c>
      <c r="B22" s="45">
        <v>45119</v>
      </c>
      <c r="C22" s="46" t="s">
        <v>342</v>
      </c>
      <c r="D22" s="47" t="s">
        <v>349</v>
      </c>
      <c r="E22" s="48"/>
      <c r="F22" s="48">
        <v>2735</v>
      </c>
      <c r="G22" s="39">
        <f t="shared" ref="G22:G31" si="1">G21-F22+E22</f>
        <v>855052.27</v>
      </c>
      <c r="H22" s="27"/>
    </row>
    <row r="23" spans="1:8" ht="27" customHeight="1" x14ac:dyDescent="0.25">
      <c r="A23" s="40">
        <v>9</v>
      </c>
      <c r="B23" s="45">
        <v>45119</v>
      </c>
      <c r="C23" s="46" t="s">
        <v>343</v>
      </c>
      <c r="D23" s="47" t="s">
        <v>346</v>
      </c>
      <c r="E23" s="48"/>
      <c r="F23" s="48">
        <v>7242.5</v>
      </c>
      <c r="G23" s="39">
        <f t="shared" si="1"/>
        <v>847809.77</v>
      </c>
      <c r="H23" s="27"/>
    </row>
    <row r="24" spans="1:8" ht="28.5" customHeight="1" x14ac:dyDescent="0.25">
      <c r="A24" s="40">
        <v>10</v>
      </c>
      <c r="B24" s="45">
        <v>45119</v>
      </c>
      <c r="C24" s="46" t="s">
        <v>344</v>
      </c>
      <c r="D24" s="47" t="s">
        <v>350</v>
      </c>
      <c r="E24" s="48"/>
      <c r="F24" s="48">
        <v>6612.5</v>
      </c>
      <c r="G24" s="39">
        <f t="shared" si="1"/>
        <v>841197.27</v>
      </c>
      <c r="H24" s="27"/>
    </row>
    <row r="25" spans="1:8" ht="30.75" customHeight="1" x14ac:dyDescent="0.25">
      <c r="A25" s="40">
        <v>11</v>
      </c>
      <c r="B25" s="45">
        <v>45119</v>
      </c>
      <c r="C25" s="46" t="s">
        <v>351</v>
      </c>
      <c r="D25" s="47" t="s">
        <v>347</v>
      </c>
      <c r="E25" s="48"/>
      <c r="F25" s="48">
        <v>630</v>
      </c>
      <c r="G25" s="39">
        <f t="shared" si="1"/>
        <v>840567.27</v>
      </c>
      <c r="H25" s="27"/>
    </row>
    <row r="26" spans="1:8" ht="29.25" customHeight="1" x14ac:dyDescent="0.25">
      <c r="A26" s="40">
        <v>12</v>
      </c>
      <c r="B26" s="45">
        <v>45119</v>
      </c>
      <c r="C26" s="46" t="s">
        <v>352</v>
      </c>
      <c r="D26" s="47" t="s">
        <v>355</v>
      </c>
      <c r="E26" s="48"/>
      <c r="F26" s="48">
        <v>900</v>
      </c>
      <c r="G26" s="39">
        <f t="shared" si="1"/>
        <v>839667.27</v>
      </c>
      <c r="H26" s="27"/>
    </row>
    <row r="27" spans="1:8" ht="27" customHeight="1" x14ac:dyDescent="0.25">
      <c r="A27" s="40">
        <v>13</v>
      </c>
      <c r="B27" s="45">
        <v>45119</v>
      </c>
      <c r="C27" s="46" t="s">
        <v>353</v>
      </c>
      <c r="D27" s="47" t="s">
        <v>355</v>
      </c>
      <c r="E27" s="48"/>
      <c r="F27" s="48">
        <v>900</v>
      </c>
      <c r="G27" s="39">
        <f t="shared" si="1"/>
        <v>838767.27</v>
      </c>
      <c r="H27" s="27"/>
    </row>
    <row r="28" spans="1:8" ht="27" customHeight="1" x14ac:dyDescent="0.25">
      <c r="A28" s="40">
        <v>14</v>
      </c>
      <c r="B28" s="45">
        <v>45119</v>
      </c>
      <c r="C28" s="46" t="s">
        <v>354</v>
      </c>
      <c r="D28" s="47" t="s">
        <v>355</v>
      </c>
      <c r="E28" s="48"/>
      <c r="F28" s="48">
        <v>900</v>
      </c>
      <c r="G28" s="39">
        <f t="shared" si="1"/>
        <v>837867.27</v>
      </c>
      <c r="H28" s="27"/>
    </row>
    <row r="29" spans="1:8" ht="28.5" customHeight="1" x14ac:dyDescent="0.25">
      <c r="A29" s="40">
        <v>15</v>
      </c>
      <c r="B29" s="45">
        <v>45119</v>
      </c>
      <c r="C29" s="46" t="s">
        <v>356</v>
      </c>
      <c r="D29" s="47" t="s">
        <v>359</v>
      </c>
      <c r="E29" s="48"/>
      <c r="F29" s="48">
        <v>1500</v>
      </c>
      <c r="G29" s="39">
        <f t="shared" si="1"/>
        <v>836367.27</v>
      </c>
      <c r="H29" s="27"/>
    </row>
    <row r="30" spans="1:8" ht="30.75" customHeight="1" x14ac:dyDescent="0.25">
      <c r="A30" s="40">
        <v>16</v>
      </c>
      <c r="B30" s="45">
        <v>45119</v>
      </c>
      <c r="C30" s="46" t="s">
        <v>357</v>
      </c>
      <c r="D30" s="47" t="s">
        <v>359</v>
      </c>
      <c r="E30" s="48"/>
      <c r="F30" s="48">
        <v>900</v>
      </c>
      <c r="G30" s="39">
        <f t="shared" si="1"/>
        <v>835467.27</v>
      </c>
      <c r="H30" s="27"/>
    </row>
    <row r="31" spans="1:8" ht="30.75" customHeight="1" x14ac:dyDescent="0.25">
      <c r="A31" s="76">
        <v>17</v>
      </c>
      <c r="B31" s="45">
        <v>45119</v>
      </c>
      <c r="C31" s="46" t="s">
        <v>358</v>
      </c>
      <c r="D31" s="47" t="s">
        <v>359</v>
      </c>
      <c r="E31" s="48"/>
      <c r="F31" s="48">
        <v>750</v>
      </c>
      <c r="G31" s="39">
        <f t="shared" si="1"/>
        <v>834717.27</v>
      </c>
      <c r="H31" s="27"/>
    </row>
    <row r="32" spans="1:8" ht="30.75" customHeight="1" x14ac:dyDescent="0.25">
      <c r="A32" s="40">
        <v>18</v>
      </c>
      <c r="B32" s="45">
        <v>45119</v>
      </c>
      <c r="C32" s="46" t="s">
        <v>360</v>
      </c>
      <c r="D32" s="47" t="s">
        <v>362</v>
      </c>
      <c r="E32" s="48"/>
      <c r="F32" s="48">
        <v>2400</v>
      </c>
      <c r="G32" s="39">
        <f>G31-F32+E32</f>
        <v>832317.27</v>
      </c>
      <c r="H32" s="27"/>
    </row>
    <row r="33" spans="1:8" ht="29.25" customHeight="1" x14ac:dyDescent="0.25">
      <c r="A33" s="76">
        <v>19</v>
      </c>
      <c r="B33" s="45">
        <v>45119</v>
      </c>
      <c r="C33" s="46" t="s">
        <v>361</v>
      </c>
      <c r="D33" s="43" t="s">
        <v>363</v>
      </c>
      <c r="E33" s="48"/>
      <c r="F33" s="48">
        <v>25086.45</v>
      </c>
      <c r="G33" s="39">
        <f>G30-F33+E33</f>
        <v>810380.82000000007</v>
      </c>
      <c r="H33" s="27"/>
    </row>
    <row r="34" spans="1:8" ht="23.25" customHeight="1" thickBot="1" x14ac:dyDescent="0.3">
      <c r="A34" s="40">
        <v>20</v>
      </c>
      <c r="B34" s="51">
        <v>45138</v>
      </c>
      <c r="C34" s="52" t="s">
        <v>9</v>
      </c>
      <c r="D34" s="53" t="s">
        <v>53</v>
      </c>
      <c r="E34" s="55"/>
      <c r="F34" s="55">
        <v>924.32</v>
      </c>
      <c r="G34" s="39">
        <f>G33-F34+E34</f>
        <v>809456.50000000012</v>
      </c>
      <c r="H34" s="27"/>
    </row>
    <row r="35" spans="1:8" s="27" customFormat="1" ht="21.75" customHeight="1" thickBot="1" x14ac:dyDescent="0.3">
      <c r="A35" s="64"/>
      <c r="B35" s="65"/>
      <c r="C35" s="65"/>
      <c r="D35" s="66" t="s">
        <v>11</v>
      </c>
      <c r="E35" s="77">
        <f>SUM(E15:E34)</f>
        <v>0</v>
      </c>
      <c r="F35" s="65">
        <f>SUM(F15:F34)</f>
        <v>80710.77</v>
      </c>
      <c r="G35" s="61">
        <f>G13+E35-F35</f>
        <v>805361.5</v>
      </c>
    </row>
    <row r="36" spans="1:8" x14ac:dyDescent="0.25">
      <c r="A36" s="32"/>
      <c r="B36" s="32"/>
      <c r="C36" s="32"/>
      <c r="D36" s="32"/>
      <c r="E36" s="32"/>
      <c r="F36" s="32"/>
      <c r="G36" s="32"/>
      <c r="H36" s="27"/>
    </row>
    <row r="37" spans="1:8" x14ac:dyDescent="0.25">
      <c r="A37" s="32"/>
      <c r="B37" s="32"/>
      <c r="C37" s="32"/>
      <c r="D37" s="32"/>
      <c r="E37" s="32"/>
      <c r="F37" s="32"/>
      <c r="G37" s="32"/>
      <c r="H37" s="27"/>
    </row>
    <row r="38" spans="1:8" ht="13.5" customHeight="1" x14ac:dyDescent="0.25">
      <c r="A38" s="84" t="s">
        <v>215</v>
      </c>
      <c r="B38" s="84"/>
      <c r="C38" s="84"/>
      <c r="D38" s="32"/>
      <c r="E38" s="84" t="s">
        <v>216</v>
      </c>
      <c r="F38" s="84"/>
      <c r="G38" s="84"/>
      <c r="H38" s="27"/>
    </row>
    <row r="39" spans="1:8" x14ac:dyDescent="0.25">
      <c r="A39" s="32"/>
      <c r="B39" s="32"/>
      <c r="C39" s="32"/>
      <c r="D39" s="32"/>
      <c r="E39" s="32"/>
      <c r="F39" s="32"/>
      <c r="G39" s="32"/>
      <c r="H39" s="27"/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x14ac:dyDescent="0.25">
      <c r="A41" s="32"/>
      <c r="B41" s="32"/>
      <c r="C41" s="32"/>
      <c r="D41" s="32"/>
      <c r="E41" s="32"/>
      <c r="F41" s="32"/>
      <c r="G41" s="32"/>
      <c r="H41" s="27"/>
    </row>
    <row r="42" spans="1:8" x14ac:dyDescent="0.25">
      <c r="A42" s="32"/>
      <c r="B42" s="32"/>
      <c r="C42" s="32"/>
      <c r="D42" s="32"/>
      <c r="E42" s="32"/>
      <c r="F42" s="32"/>
      <c r="G42" s="32"/>
      <c r="H42" s="27"/>
    </row>
    <row r="43" spans="1:8" ht="13.5" customHeight="1" x14ac:dyDescent="0.25">
      <c r="A43" s="32"/>
      <c r="B43" s="32"/>
      <c r="C43" s="32"/>
      <c r="D43" s="32"/>
      <c r="E43" s="32"/>
      <c r="F43" s="32"/>
      <c r="G43" s="32"/>
      <c r="H43" s="27"/>
    </row>
    <row r="44" spans="1:8" ht="13.5" customHeight="1" x14ac:dyDescent="0.25">
      <c r="A44" s="32"/>
      <c r="B44" s="32"/>
      <c r="C44" s="32"/>
      <c r="D44" s="32"/>
      <c r="E44" s="32"/>
      <c r="F44" s="32"/>
      <c r="G44" s="32"/>
      <c r="H44" s="27"/>
    </row>
    <row r="45" spans="1:8" ht="13.5" customHeight="1" x14ac:dyDescent="0.25">
      <c r="A45" s="85"/>
      <c r="B45" s="85"/>
      <c r="C45" s="85"/>
      <c r="D45" s="32"/>
      <c r="E45" s="73"/>
      <c r="F45" s="73"/>
      <c r="G45" s="73"/>
      <c r="H45" s="27"/>
    </row>
    <row r="46" spans="1:8" ht="13.5" customHeight="1" x14ac:dyDescent="0.25">
      <c r="A46" s="86" t="s">
        <v>264</v>
      </c>
      <c r="B46" s="86"/>
      <c r="C46" s="86"/>
      <c r="D46" s="32"/>
      <c r="E46" s="86" t="s">
        <v>211</v>
      </c>
      <c r="F46" s="86"/>
      <c r="G46" s="86"/>
      <c r="H46" s="27"/>
    </row>
    <row r="47" spans="1:8" ht="13.5" customHeight="1" x14ac:dyDescent="0.25">
      <c r="A47" s="84" t="s">
        <v>214</v>
      </c>
      <c r="B47" s="84"/>
      <c r="C47" s="84"/>
      <c r="D47" s="32"/>
      <c r="E47" s="84" t="s">
        <v>212</v>
      </c>
      <c r="F47" s="84"/>
      <c r="G47" s="84"/>
      <c r="H47" s="27"/>
    </row>
    <row r="48" spans="1:8" ht="13.5" customHeight="1" x14ac:dyDescent="0.25">
      <c r="A48" s="32"/>
      <c r="B48" s="32"/>
      <c r="C48" s="32"/>
      <c r="D48" s="32"/>
      <c r="E48" s="32"/>
      <c r="F48" s="32"/>
      <c r="G48" s="32"/>
      <c r="H48" s="27"/>
    </row>
    <row r="49" spans="1:8" x14ac:dyDescent="0.25">
      <c r="A49" s="33"/>
      <c r="B49" s="33"/>
      <c r="C49" s="33"/>
      <c r="D49" s="33"/>
      <c r="E49" s="33"/>
      <c r="F49" s="33"/>
      <c r="G49" s="33"/>
      <c r="H49" s="27"/>
    </row>
    <row r="50" spans="1:8" x14ac:dyDescent="0.25">
      <c r="A50" s="27"/>
      <c r="B50" s="27"/>
      <c r="C50" s="27"/>
      <c r="D50" s="27"/>
      <c r="E50" s="27"/>
      <c r="F50" s="27"/>
      <c r="G50" s="27"/>
      <c r="H50" s="27"/>
    </row>
    <row r="51" spans="1:8" x14ac:dyDescent="0.25">
      <c r="A51" s="27"/>
      <c r="B51" s="27"/>
      <c r="C51" s="27"/>
      <c r="D51" s="27"/>
      <c r="E51" s="27"/>
      <c r="F51" s="27"/>
      <c r="G51" s="27"/>
      <c r="H51" s="27"/>
    </row>
    <row r="52" spans="1:8" x14ac:dyDescent="0.25">
      <c r="A52" s="27"/>
      <c r="B52" s="27"/>
      <c r="C52" s="27"/>
      <c r="D52" s="27"/>
      <c r="E52" s="27"/>
      <c r="F52" s="27"/>
      <c r="G52" s="27"/>
      <c r="H52" s="27"/>
    </row>
  </sheetData>
  <mergeCells count="17">
    <mergeCell ref="A45:C45"/>
    <mergeCell ref="A46:C46"/>
    <mergeCell ref="E46:G46"/>
    <mergeCell ref="A47:C47"/>
    <mergeCell ref="E47:G47"/>
    <mergeCell ref="A2:G6"/>
    <mergeCell ref="A7:G7"/>
    <mergeCell ref="A8:G8"/>
    <mergeCell ref="A10:G10"/>
    <mergeCell ref="A11:G12"/>
    <mergeCell ref="A38:C38"/>
    <mergeCell ref="E38:G38"/>
    <mergeCell ref="A13:A14"/>
    <mergeCell ref="B13:B14"/>
    <mergeCell ref="C13:C14"/>
    <mergeCell ref="D13:D14"/>
    <mergeCell ref="E13:F13"/>
  </mergeCells>
  <phoneticPr fontId="13" type="noConversion"/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5DC9-3E03-4090-AB55-0431029224E5}">
  <sheetPr>
    <pageSetUpPr fitToPage="1"/>
  </sheetPr>
  <dimension ref="A1:H3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326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977581.53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35">
        <v>45091</v>
      </c>
      <c r="C15" s="36" t="s">
        <v>327</v>
      </c>
      <c r="D15" s="37" t="s">
        <v>328</v>
      </c>
      <c r="E15" s="38"/>
      <c r="F15" s="38">
        <v>332.84</v>
      </c>
      <c r="G15" s="71">
        <f>+G13-F15+E15</f>
        <v>977248.69000000006</v>
      </c>
      <c r="H15" s="27"/>
    </row>
    <row r="16" spans="1:8" ht="29.25" customHeight="1" x14ac:dyDescent="0.25">
      <c r="A16" s="40">
        <v>2</v>
      </c>
      <c r="B16" s="45">
        <v>45104</v>
      </c>
      <c r="C16" s="42" t="s">
        <v>329</v>
      </c>
      <c r="D16" s="43" t="s">
        <v>330</v>
      </c>
      <c r="E16" s="48"/>
      <c r="F16" s="48">
        <v>81077.5</v>
      </c>
      <c r="G16" s="39">
        <f>+G13-F16+E16</f>
        <v>896504.03</v>
      </c>
      <c r="H16" s="27"/>
    </row>
    <row r="17" spans="1:8" ht="23.25" customHeight="1" thickBot="1" x14ac:dyDescent="0.3">
      <c r="A17" s="50">
        <v>3</v>
      </c>
      <c r="B17" s="51">
        <v>45107</v>
      </c>
      <c r="C17" s="52" t="s">
        <v>9</v>
      </c>
      <c r="D17" s="53" t="s">
        <v>53</v>
      </c>
      <c r="E17" s="55"/>
      <c r="F17" s="55">
        <v>10098.92</v>
      </c>
      <c r="G17" s="49">
        <f>+G16-F17+E17</f>
        <v>886405.11</v>
      </c>
      <c r="H17" s="27"/>
    </row>
    <row r="18" spans="1:8" s="27" customFormat="1" ht="21.75" customHeight="1" thickBot="1" x14ac:dyDescent="0.3">
      <c r="A18" s="64"/>
      <c r="B18" s="65"/>
      <c r="C18" s="65"/>
      <c r="D18" s="66" t="s">
        <v>11</v>
      </c>
      <c r="E18" s="77">
        <f>SUM(E15:E17)</f>
        <v>0</v>
      </c>
      <c r="F18" s="65">
        <f>SUM(F15:F17)</f>
        <v>91509.26</v>
      </c>
      <c r="G18" s="61">
        <f>G13+E18-F18</f>
        <v>886072.27</v>
      </c>
    </row>
    <row r="19" spans="1:8" x14ac:dyDescent="0.25">
      <c r="A19" s="32"/>
      <c r="B19" s="32"/>
      <c r="C19" s="32"/>
      <c r="D19" s="32"/>
      <c r="E19" s="32"/>
      <c r="F19" s="32"/>
      <c r="G19" s="32"/>
      <c r="H19" s="27"/>
    </row>
    <row r="20" spans="1:8" x14ac:dyDescent="0.25">
      <c r="A20" s="32"/>
      <c r="B20" s="32"/>
      <c r="C20" s="32"/>
      <c r="D20" s="32"/>
      <c r="E20" s="32"/>
      <c r="F20" s="32"/>
      <c r="G20" s="32"/>
      <c r="H20" s="27"/>
    </row>
    <row r="21" spans="1:8" ht="13.5" customHeight="1" x14ac:dyDescent="0.25">
      <c r="A21" s="84" t="s">
        <v>215</v>
      </c>
      <c r="B21" s="84"/>
      <c r="C21" s="84"/>
      <c r="D21" s="32"/>
      <c r="E21" s="84" t="s">
        <v>216</v>
      </c>
      <c r="F21" s="84"/>
      <c r="G21" s="84"/>
      <c r="H21" s="27"/>
    </row>
    <row r="22" spans="1:8" x14ac:dyDescent="0.25">
      <c r="A22" s="32"/>
      <c r="B22" s="32"/>
      <c r="C22" s="32"/>
      <c r="D22" s="32"/>
      <c r="E22" s="32"/>
      <c r="F22" s="32"/>
      <c r="G22" s="32"/>
      <c r="H22" s="27"/>
    </row>
    <row r="23" spans="1:8" x14ac:dyDescent="0.25">
      <c r="A23" s="32"/>
      <c r="B23" s="32"/>
      <c r="C23" s="32"/>
      <c r="D23" s="32"/>
      <c r="E23" s="32"/>
      <c r="F23" s="32"/>
      <c r="G23" s="32"/>
      <c r="H23" s="27"/>
    </row>
    <row r="24" spans="1:8" x14ac:dyDescent="0.25">
      <c r="A24" s="32"/>
      <c r="B24" s="32"/>
      <c r="C24" s="32"/>
      <c r="D24" s="32"/>
      <c r="E24" s="32"/>
      <c r="F24" s="32"/>
      <c r="G24" s="32"/>
      <c r="H24" s="27"/>
    </row>
    <row r="25" spans="1:8" x14ac:dyDescent="0.25">
      <c r="A25" s="32"/>
      <c r="B25" s="32"/>
      <c r="C25" s="32"/>
      <c r="D25" s="32"/>
      <c r="E25" s="32"/>
      <c r="F25" s="32"/>
      <c r="G25" s="32"/>
      <c r="H25" s="27"/>
    </row>
    <row r="26" spans="1:8" ht="13.5" customHeight="1" x14ac:dyDescent="0.25">
      <c r="A26" s="32"/>
      <c r="B26" s="32"/>
      <c r="C26" s="32"/>
      <c r="D26" s="32"/>
      <c r="E26" s="32"/>
      <c r="F26" s="32"/>
      <c r="G26" s="32"/>
      <c r="H26" s="27"/>
    </row>
    <row r="27" spans="1:8" ht="13.5" customHeight="1" x14ac:dyDescent="0.25">
      <c r="A27" s="32"/>
      <c r="B27" s="32"/>
      <c r="C27" s="32"/>
      <c r="D27" s="32"/>
      <c r="E27" s="32"/>
      <c r="F27" s="32"/>
      <c r="G27" s="32"/>
      <c r="H27" s="27"/>
    </row>
    <row r="28" spans="1:8" ht="13.5" customHeight="1" x14ac:dyDescent="0.25">
      <c r="A28" s="85"/>
      <c r="B28" s="85"/>
      <c r="C28" s="85"/>
      <c r="D28" s="32"/>
      <c r="E28" s="73"/>
      <c r="F28" s="73"/>
      <c r="G28" s="73"/>
      <c r="H28" s="27"/>
    </row>
    <row r="29" spans="1:8" ht="13.5" customHeight="1" x14ac:dyDescent="0.25">
      <c r="A29" s="86" t="s">
        <v>264</v>
      </c>
      <c r="B29" s="86"/>
      <c r="C29" s="86"/>
      <c r="D29" s="32"/>
      <c r="E29" s="86" t="s">
        <v>211</v>
      </c>
      <c r="F29" s="86"/>
      <c r="G29" s="86"/>
      <c r="H29" s="27"/>
    </row>
    <row r="30" spans="1:8" ht="13.5" customHeight="1" x14ac:dyDescent="0.25">
      <c r="A30" s="84" t="s">
        <v>214</v>
      </c>
      <c r="B30" s="84"/>
      <c r="C30" s="84"/>
      <c r="D30" s="32"/>
      <c r="E30" s="84" t="s">
        <v>212</v>
      </c>
      <c r="F30" s="84"/>
      <c r="G30" s="84"/>
      <c r="H30" s="27"/>
    </row>
    <row r="31" spans="1:8" ht="13.5" customHeight="1" x14ac:dyDescent="0.25">
      <c r="A31" s="32"/>
      <c r="B31" s="32"/>
      <c r="C31" s="32"/>
      <c r="D31" s="32"/>
      <c r="E31" s="32"/>
      <c r="F31" s="32"/>
      <c r="G31" s="32"/>
      <c r="H31" s="27"/>
    </row>
    <row r="32" spans="1:8" x14ac:dyDescent="0.25">
      <c r="A32" s="33"/>
      <c r="B32" s="33"/>
      <c r="C32" s="33"/>
      <c r="D32" s="33"/>
      <c r="E32" s="33"/>
      <c r="F32" s="33"/>
      <c r="G32" s="33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</sheetData>
  <mergeCells count="17">
    <mergeCell ref="A21:C21"/>
    <mergeCell ref="E21:G21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28:C28"/>
    <mergeCell ref="A29:C29"/>
    <mergeCell ref="E29:G29"/>
    <mergeCell ref="A30:C30"/>
    <mergeCell ref="E30:G30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scale="8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6379-C01A-41C6-8698-B4A197100146}">
  <sheetPr>
    <pageSetUpPr fitToPage="1"/>
  </sheetPr>
  <dimension ref="A1:H56"/>
  <sheetViews>
    <sheetView topLeftCell="A30" zoomScaleNormal="100" workbookViewId="0">
      <selection activeCell="G38" sqref="G3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87"/>
      <c r="B2" s="87"/>
      <c r="C2" s="87"/>
      <c r="D2" s="87"/>
      <c r="E2" s="87"/>
      <c r="F2" s="87"/>
      <c r="G2" s="87"/>
      <c r="H2" s="27"/>
    </row>
    <row r="3" spans="1:8" ht="18" customHeight="1" x14ac:dyDescent="0.25">
      <c r="A3" s="87"/>
      <c r="B3" s="87"/>
      <c r="C3" s="87"/>
      <c r="D3" s="87"/>
      <c r="E3" s="87"/>
      <c r="F3" s="87"/>
      <c r="G3" s="87"/>
      <c r="H3" s="27"/>
    </row>
    <row r="4" spans="1:8" ht="18" customHeight="1" x14ac:dyDescent="0.25">
      <c r="A4" s="87"/>
      <c r="B4" s="87"/>
      <c r="C4" s="87"/>
      <c r="D4" s="87"/>
      <c r="E4" s="87"/>
      <c r="F4" s="87"/>
      <c r="G4" s="87"/>
      <c r="H4" s="27"/>
    </row>
    <row r="5" spans="1:8" ht="35.25" customHeight="1" x14ac:dyDescent="0.25">
      <c r="A5" s="87"/>
      <c r="B5" s="87"/>
      <c r="C5" s="87"/>
      <c r="D5" s="87"/>
      <c r="E5" s="87"/>
      <c r="F5" s="87"/>
      <c r="G5" s="87"/>
      <c r="H5" s="27"/>
    </row>
    <row r="6" spans="1:8" ht="6" customHeight="1" x14ac:dyDescent="0.25">
      <c r="A6" s="87"/>
      <c r="B6" s="87"/>
      <c r="C6" s="87"/>
      <c r="D6" s="87"/>
      <c r="E6" s="87"/>
      <c r="F6" s="87"/>
      <c r="G6" s="87"/>
      <c r="H6" s="27"/>
    </row>
    <row r="7" spans="1:8" x14ac:dyDescent="0.25">
      <c r="A7" s="88"/>
      <c r="B7" s="88"/>
      <c r="C7" s="88"/>
      <c r="D7" s="88"/>
      <c r="E7" s="88"/>
      <c r="F7" s="88"/>
      <c r="G7" s="88"/>
      <c r="H7" s="27"/>
    </row>
    <row r="8" spans="1:8" ht="15.75" x14ac:dyDescent="0.25">
      <c r="A8" s="89" t="s">
        <v>0</v>
      </c>
      <c r="B8" s="89"/>
      <c r="C8" s="89"/>
      <c r="D8" s="89"/>
      <c r="E8" s="89"/>
      <c r="F8" s="89"/>
      <c r="G8" s="89"/>
      <c r="H8" s="27"/>
    </row>
    <row r="9" spans="1:8" ht="6.75" customHeight="1" x14ac:dyDescent="0.25">
      <c r="A9" s="31"/>
      <c r="B9" s="31"/>
      <c r="C9" s="31"/>
      <c r="D9" s="31"/>
      <c r="E9" s="31"/>
      <c r="F9" s="31"/>
      <c r="G9" s="31"/>
      <c r="H9" s="27"/>
    </row>
    <row r="10" spans="1:8" ht="15.75" thickBot="1" x14ac:dyDescent="0.3">
      <c r="A10" s="90" t="s">
        <v>288</v>
      </c>
      <c r="B10" s="90"/>
      <c r="C10" s="90"/>
      <c r="D10" s="90"/>
      <c r="E10" s="90"/>
      <c r="F10" s="90"/>
      <c r="G10" s="90"/>
      <c r="H10" s="27"/>
    </row>
    <row r="11" spans="1:8" x14ac:dyDescent="0.25">
      <c r="A11" s="91" t="s">
        <v>1</v>
      </c>
      <c r="B11" s="92"/>
      <c r="C11" s="92"/>
      <c r="D11" s="92"/>
      <c r="E11" s="92"/>
      <c r="F11" s="92"/>
      <c r="G11" s="93"/>
      <c r="H11" s="27"/>
    </row>
    <row r="12" spans="1:8" x14ac:dyDescent="0.25">
      <c r="A12" s="94"/>
      <c r="B12" s="95"/>
      <c r="C12" s="95"/>
      <c r="D12" s="95"/>
      <c r="E12" s="95"/>
      <c r="F12" s="95"/>
      <c r="G12" s="96"/>
      <c r="H12" s="27"/>
    </row>
    <row r="13" spans="1:8" x14ac:dyDescent="0.25">
      <c r="A13" s="97"/>
      <c r="B13" s="95" t="s">
        <v>2</v>
      </c>
      <c r="C13" s="95" t="s">
        <v>3</v>
      </c>
      <c r="D13" s="101" t="s">
        <v>4</v>
      </c>
      <c r="E13" s="101" t="s">
        <v>5</v>
      </c>
      <c r="F13" s="101"/>
      <c r="G13" s="5">
        <v>910550.96</v>
      </c>
      <c r="H13" s="27"/>
    </row>
    <row r="14" spans="1:8" ht="15.75" thickBot="1" x14ac:dyDescent="0.3">
      <c r="A14" s="98"/>
      <c r="B14" s="99"/>
      <c r="C14" s="99"/>
      <c r="D14" s="102"/>
      <c r="E14" s="67" t="s">
        <v>6</v>
      </c>
      <c r="F14" s="67" t="s">
        <v>7</v>
      </c>
      <c r="G14" s="68" t="s">
        <v>8</v>
      </c>
      <c r="H14" s="27"/>
    </row>
    <row r="15" spans="1:8" ht="30.75" customHeight="1" x14ac:dyDescent="0.25">
      <c r="A15" s="34">
        <v>1</v>
      </c>
      <c r="B15" s="35">
        <v>45054</v>
      </c>
      <c r="C15" s="36" t="s">
        <v>289</v>
      </c>
      <c r="D15" s="37" t="s">
        <v>290</v>
      </c>
      <c r="E15" s="38"/>
      <c r="F15" s="38">
        <v>13300</v>
      </c>
      <c r="G15" s="71">
        <f>+G13-F15+E15</f>
        <v>897250.96</v>
      </c>
      <c r="H15" s="27"/>
    </row>
    <row r="16" spans="1:8" ht="29.25" customHeight="1" x14ac:dyDescent="0.25">
      <c r="A16" s="40">
        <v>2</v>
      </c>
      <c r="B16" s="45">
        <v>45054</v>
      </c>
      <c r="C16" s="46" t="s">
        <v>291</v>
      </c>
      <c r="D16" s="43" t="s">
        <v>290</v>
      </c>
      <c r="E16" s="48"/>
      <c r="F16" s="48">
        <v>11650</v>
      </c>
      <c r="G16" s="39">
        <f>G15-F16+E16</f>
        <v>885600.96</v>
      </c>
      <c r="H16" s="27"/>
    </row>
    <row r="17" spans="1:8" ht="27" customHeight="1" x14ac:dyDescent="0.25">
      <c r="A17" s="40">
        <v>3</v>
      </c>
      <c r="B17" s="45">
        <v>45054</v>
      </c>
      <c r="C17" s="46" t="s">
        <v>292</v>
      </c>
      <c r="D17" s="43" t="s">
        <v>295</v>
      </c>
      <c r="E17" s="48"/>
      <c r="F17" s="48">
        <v>1700</v>
      </c>
      <c r="G17" s="39">
        <f t="shared" ref="G17:G18" si="0">G16-F17+E17</f>
        <v>883900.96</v>
      </c>
      <c r="H17" s="27"/>
    </row>
    <row r="18" spans="1:8" ht="27" customHeight="1" x14ac:dyDescent="0.25">
      <c r="A18" s="40">
        <v>4</v>
      </c>
      <c r="B18" s="45">
        <v>45054</v>
      </c>
      <c r="C18" s="46" t="s">
        <v>293</v>
      </c>
      <c r="D18" s="43" t="s">
        <v>294</v>
      </c>
      <c r="E18" s="48"/>
      <c r="F18" s="48">
        <v>1700</v>
      </c>
      <c r="G18" s="39">
        <f t="shared" si="0"/>
        <v>882200.96</v>
      </c>
      <c r="H18" s="27"/>
    </row>
    <row r="19" spans="1:8" ht="28.5" customHeight="1" x14ac:dyDescent="0.25">
      <c r="A19" s="40">
        <v>5</v>
      </c>
      <c r="B19" s="45">
        <v>45054</v>
      </c>
      <c r="C19" s="46" t="s">
        <v>296</v>
      </c>
      <c r="D19" s="43" t="s">
        <v>297</v>
      </c>
      <c r="E19" s="48"/>
      <c r="F19" s="48">
        <v>5900</v>
      </c>
      <c r="G19" s="39">
        <f>G17-F19+E19</f>
        <v>878000.96</v>
      </c>
      <c r="H19" s="27"/>
    </row>
    <row r="20" spans="1:8" ht="30.75" customHeight="1" x14ac:dyDescent="0.25">
      <c r="A20" s="40">
        <v>6</v>
      </c>
      <c r="B20" s="45">
        <v>45054</v>
      </c>
      <c r="C20" s="46" t="s">
        <v>298</v>
      </c>
      <c r="D20" s="43" t="s">
        <v>297</v>
      </c>
      <c r="E20" s="48"/>
      <c r="F20" s="48">
        <v>2700</v>
      </c>
      <c r="G20" s="39">
        <f>+G18-F20+E20</f>
        <v>879500.96</v>
      </c>
      <c r="H20" s="27"/>
    </row>
    <row r="21" spans="1:8" ht="29.25" customHeight="1" x14ac:dyDescent="0.25">
      <c r="A21" s="40">
        <v>7</v>
      </c>
      <c r="B21" s="45">
        <v>45054</v>
      </c>
      <c r="C21" s="46" t="s">
        <v>299</v>
      </c>
      <c r="D21" s="43" t="s">
        <v>297</v>
      </c>
      <c r="E21" s="48"/>
      <c r="F21" s="48">
        <v>2700</v>
      </c>
      <c r="G21" s="39">
        <f>G20-F21+E21</f>
        <v>876800.96</v>
      </c>
      <c r="H21" s="27"/>
    </row>
    <row r="22" spans="1:8" ht="27" customHeight="1" x14ac:dyDescent="0.25">
      <c r="A22" s="40">
        <v>8</v>
      </c>
      <c r="B22" s="45">
        <v>45054</v>
      </c>
      <c r="C22" s="46" t="s">
        <v>300</v>
      </c>
      <c r="D22" s="43" t="s">
        <v>301</v>
      </c>
      <c r="E22" s="48"/>
      <c r="F22" s="48">
        <v>3850</v>
      </c>
      <c r="G22" s="39">
        <f t="shared" ref="G22:G32" si="1">G21-F22+E22</f>
        <v>872950.96</v>
      </c>
      <c r="H22" s="27"/>
    </row>
    <row r="23" spans="1:8" ht="27" customHeight="1" x14ac:dyDescent="0.25">
      <c r="A23" s="40">
        <v>9</v>
      </c>
      <c r="B23" s="45">
        <v>45054</v>
      </c>
      <c r="C23" s="46" t="s">
        <v>302</v>
      </c>
      <c r="D23" s="43" t="s">
        <v>301</v>
      </c>
      <c r="E23" s="48"/>
      <c r="F23" s="48">
        <v>3850</v>
      </c>
      <c r="G23" s="39">
        <f t="shared" si="1"/>
        <v>869100.96</v>
      </c>
      <c r="H23" s="27"/>
    </row>
    <row r="24" spans="1:8" ht="28.5" customHeight="1" x14ac:dyDescent="0.25">
      <c r="A24" s="40">
        <v>10</v>
      </c>
      <c r="B24" s="45">
        <v>45054</v>
      </c>
      <c r="C24" s="46" t="s">
        <v>303</v>
      </c>
      <c r="D24" s="43" t="s">
        <v>301</v>
      </c>
      <c r="E24" s="48"/>
      <c r="F24" s="48">
        <v>3850</v>
      </c>
      <c r="G24" s="39">
        <f t="shared" si="1"/>
        <v>865250.96</v>
      </c>
      <c r="H24" s="27"/>
    </row>
    <row r="25" spans="1:8" ht="30.75" customHeight="1" x14ac:dyDescent="0.25">
      <c r="A25" s="40">
        <v>11</v>
      </c>
      <c r="B25" s="45">
        <v>45054</v>
      </c>
      <c r="C25" s="46" t="s">
        <v>304</v>
      </c>
      <c r="D25" s="43" t="s">
        <v>301</v>
      </c>
      <c r="E25" s="48"/>
      <c r="F25" s="48">
        <v>3850</v>
      </c>
      <c r="G25" s="39">
        <f t="shared" si="1"/>
        <v>861400.96</v>
      </c>
      <c r="H25" s="27"/>
    </row>
    <row r="26" spans="1:8" ht="29.25" customHeight="1" x14ac:dyDescent="0.25">
      <c r="A26" s="40">
        <v>12</v>
      </c>
      <c r="B26" s="45">
        <v>45054</v>
      </c>
      <c r="C26" s="46" t="s">
        <v>305</v>
      </c>
      <c r="D26" s="43" t="s">
        <v>306</v>
      </c>
      <c r="E26" s="48"/>
      <c r="F26" s="48">
        <v>1750</v>
      </c>
      <c r="G26" s="39">
        <f t="shared" si="1"/>
        <v>859650.96</v>
      </c>
      <c r="H26" s="27"/>
    </row>
    <row r="27" spans="1:8" ht="27" customHeight="1" x14ac:dyDescent="0.25">
      <c r="A27" s="40">
        <v>13</v>
      </c>
      <c r="B27" s="45">
        <v>45054</v>
      </c>
      <c r="C27" s="46" t="s">
        <v>307</v>
      </c>
      <c r="D27" s="43" t="s">
        <v>306</v>
      </c>
      <c r="E27" s="48"/>
      <c r="F27" s="48">
        <v>1100</v>
      </c>
      <c r="G27" s="39">
        <f t="shared" si="1"/>
        <v>858550.96</v>
      </c>
      <c r="H27" s="27"/>
    </row>
    <row r="28" spans="1:8" ht="27" customHeight="1" x14ac:dyDescent="0.25">
      <c r="A28" s="40">
        <v>14</v>
      </c>
      <c r="B28" s="45">
        <v>45054</v>
      </c>
      <c r="C28" s="46" t="s">
        <v>308</v>
      </c>
      <c r="D28" s="43" t="s">
        <v>309</v>
      </c>
      <c r="E28" s="48"/>
      <c r="F28" s="48">
        <v>2150</v>
      </c>
      <c r="G28" s="39">
        <f t="shared" si="1"/>
        <v>856400.96</v>
      </c>
      <c r="H28" s="27"/>
    </row>
    <row r="29" spans="1:8" ht="28.5" customHeight="1" x14ac:dyDescent="0.25">
      <c r="A29" s="40">
        <v>15</v>
      </c>
      <c r="B29" s="45">
        <v>45054</v>
      </c>
      <c r="C29" s="46" t="s">
        <v>310</v>
      </c>
      <c r="D29" s="43" t="s">
        <v>309</v>
      </c>
      <c r="E29" s="48"/>
      <c r="F29" s="48">
        <v>2150</v>
      </c>
      <c r="G29" s="39">
        <f t="shared" si="1"/>
        <v>854250.96</v>
      </c>
      <c r="H29" s="27"/>
    </row>
    <row r="30" spans="1:8" ht="30.75" customHeight="1" x14ac:dyDescent="0.25">
      <c r="A30" s="40">
        <v>16</v>
      </c>
      <c r="B30" s="45">
        <v>45054</v>
      </c>
      <c r="C30" s="46" t="s">
        <v>311</v>
      </c>
      <c r="D30" s="43" t="s">
        <v>312</v>
      </c>
      <c r="E30" s="48"/>
      <c r="F30" s="48">
        <v>1350</v>
      </c>
      <c r="G30" s="39">
        <f t="shared" si="1"/>
        <v>852900.96</v>
      </c>
      <c r="H30" s="27"/>
    </row>
    <row r="31" spans="1:8" ht="30.75" customHeight="1" x14ac:dyDescent="0.25">
      <c r="A31" s="76">
        <v>17</v>
      </c>
      <c r="B31" s="45">
        <v>45054</v>
      </c>
      <c r="C31" s="46" t="s">
        <v>313</v>
      </c>
      <c r="D31" s="43" t="s">
        <v>312</v>
      </c>
      <c r="E31" s="48"/>
      <c r="F31" s="48">
        <v>1700</v>
      </c>
      <c r="G31" s="39">
        <f t="shared" si="1"/>
        <v>851200.96</v>
      </c>
      <c r="H31" s="27"/>
    </row>
    <row r="32" spans="1:8" ht="30.75" customHeight="1" x14ac:dyDescent="0.25">
      <c r="A32" s="40">
        <v>18</v>
      </c>
      <c r="B32" s="45">
        <v>45054</v>
      </c>
      <c r="C32" s="46" t="s">
        <v>314</v>
      </c>
      <c r="D32" s="43" t="s">
        <v>315</v>
      </c>
      <c r="E32" s="48"/>
      <c r="F32" s="48">
        <v>5652.5</v>
      </c>
      <c r="G32" s="39">
        <f t="shared" si="1"/>
        <v>845548.46</v>
      </c>
      <c r="H32" s="27"/>
    </row>
    <row r="33" spans="1:8" ht="49.5" customHeight="1" x14ac:dyDescent="0.25">
      <c r="A33" s="40">
        <v>19</v>
      </c>
      <c r="B33" s="45">
        <v>45068</v>
      </c>
      <c r="C33" s="42" t="s">
        <v>56</v>
      </c>
      <c r="D33" s="43" t="s">
        <v>316</v>
      </c>
      <c r="E33" s="48">
        <v>6787900</v>
      </c>
      <c r="F33" s="48"/>
      <c r="G33" s="39">
        <f>G30-F33+E33</f>
        <v>7640800.96</v>
      </c>
      <c r="H33" s="27"/>
    </row>
    <row r="34" spans="1:8" ht="42" customHeight="1" x14ac:dyDescent="0.25">
      <c r="A34" s="40">
        <v>20</v>
      </c>
      <c r="B34" s="45">
        <v>45069</v>
      </c>
      <c r="C34" s="46" t="s">
        <v>318</v>
      </c>
      <c r="D34" s="43" t="s">
        <v>317</v>
      </c>
      <c r="E34" s="48"/>
      <c r="F34" s="48">
        <v>300019.87</v>
      </c>
      <c r="G34" s="39">
        <f>G33-F34+E34</f>
        <v>7340781.0899999999</v>
      </c>
      <c r="H34" s="27"/>
    </row>
    <row r="35" spans="1:8" ht="54.75" customHeight="1" x14ac:dyDescent="0.25">
      <c r="A35" s="40">
        <v>21</v>
      </c>
      <c r="B35" s="45">
        <v>45069</v>
      </c>
      <c r="C35" s="46" t="s">
        <v>319</v>
      </c>
      <c r="D35" s="43" t="s">
        <v>320</v>
      </c>
      <c r="E35" s="48"/>
      <c r="F35" s="48">
        <v>67057.100000000006</v>
      </c>
      <c r="G35" s="39">
        <f>G34-F35+G36</f>
        <v>8356014.9100000001</v>
      </c>
      <c r="H35" s="27"/>
    </row>
    <row r="36" spans="1:8" ht="56.25" customHeight="1" x14ac:dyDescent="0.25">
      <c r="A36" s="40">
        <v>22</v>
      </c>
      <c r="B36" s="45">
        <v>45069</v>
      </c>
      <c r="C36" s="46" t="s">
        <v>321</v>
      </c>
      <c r="D36" s="43" t="s">
        <v>322</v>
      </c>
      <c r="E36" s="48"/>
      <c r="F36" s="48">
        <v>6258490.1699999999</v>
      </c>
      <c r="G36" s="39">
        <f>G34-F36+E36</f>
        <v>1082290.92</v>
      </c>
      <c r="H36" s="27"/>
    </row>
    <row r="37" spans="1:8" ht="28.5" customHeight="1" x14ac:dyDescent="0.25">
      <c r="A37" s="40">
        <v>23</v>
      </c>
      <c r="B37" s="45">
        <v>45076</v>
      </c>
      <c r="C37" s="46" t="s">
        <v>323</v>
      </c>
      <c r="D37" s="43" t="s">
        <v>324</v>
      </c>
      <c r="E37" s="48"/>
      <c r="F37" s="48">
        <v>24118.36</v>
      </c>
      <c r="G37" s="39">
        <f>G36-F37+E37</f>
        <v>1058172.5599999998</v>
      </c>
      <c r="H37" s="27"/>
    </row>
    <row r="38" spans="1:8" ht="23.25" customHeight="1" thickBot="1" x14ac:dyDescent="0.3">
      <c r="A38" s="50">
        <v>31</v>
      </c>
      <c r="B38" s="51">
        <v>45077</v>
      </c>
      <c r="C38" s="52" t="s">
        <v>9</v>
      </c>
      <c r="D38" s="53" t="s">
        <v>53</v>
      </c>
      <c r="E38" s="55"/>
      <c r="F38" s="55">
        <v>281.39999999999998</v>
      </c>
      <c r="G38" s="72">
        <f>G37-F38+E38</f>
        <v>1057891.1599999999</v>
      </c>
      <c r="H38" s="27"/>
    </row>
    <row r="39" spans="1:8" s="27" customFormat="1" ht="21.75" customHeight="1" thickBot="1" x14ac:dyDescent="0.3">
      <c r="A39" s="64"/>
      <c r="B39" s="65"/>
      <c r="C39" s="65"/>
      <c r="D39" s="66" t="s">
        <v>11</v>
      </c>
      <c r="E39" s="77">
        <f>SUM(E15:E38)</f>
        <v>6787900</v>
      </c>
      <c r="F39" s="65">
        <f>SUM(F15:F38)</f>
        <v>6720869.4000000004</v>
      </c>
      <c r="G39" s="61">
        <f>G13+E39-F39</f>
        <v>977581.55999999959</v>
      </c>
    </row>
    <row r="40" spans="1:8" x14ac:dyDescent="0.25">
      <c r="A40" s="32"/>
      <c r="B40" s="32"/>
      <c r="C40" s="32"/>
      <c r="D40" s="32"/>
      <c r="E40" s="32"/>
      <c r="F40" s="32"/>
      <c r="G40" s="32"/>
      <c r="H40" s="27"/>
    </row>
    <row r="41" spans="1:8" x14ac:dyDescent="0.25">
      <c r="A41" s="32"/>
      <c r="B41" s="32"/>
      <c r="C41" s="32"/>
      <c r="D41" s="32"/>
      <c r="E41" s="32"/>
      <c r="F41" s="32"/>
      <c r="G41" s="32"/>
      <c r="H41" s="27"/>
    </row>
    <row r="42" spans="1:8" ht="13.5" customHeight="1" x14ac:dyDescent="0.25">
      <c r="A42" s="84" t="s">
        <v>215</v>
      </c>
      <c r="B42" s="84"/>
      <c r="C42" s="84"/>
      <c r="D42" s="32"/>
      <c r="E42" s="84" t="s">
        <v>216</v>
      </c>
      <c r="F42" s="84"/>
      <c r="G42" s="84"/>
      <c r="H42" s="27"/>
    </row>
    <row r="43" spans="1:8" x14ac:dyDescent="0.25">
      <c r="A43" s="32"/>
      <c r="B43" s="32"/>
      <c r="C43" s="32"/>
      <c r="D43" s="32"/>
      <c r="E43" s="32"/>
      <c r="F43" s="32"/>
      <c r="G43" s="32"/>
      <c r="H43" s="27"/>
    </row>
    <row r="44" spans="1:8" x14ac:dyDescent="0.25">
      <c r="A44" s="32"/>
      <c r="B44" s="32"/>
      <c r="C44" s="32"/>
      <c r="D44" s="32"/>
      <c r="E44" s="32"/>
      <c r="F44" s="32"/>
      <c r="G44" s="32"/>
      <c r="H44" s="27"/>
    </row>
    <row r="45" spans="1:8" x14ac:dyDescent="0.25">
      <c r="A45" s="32"/>
      <c r="B45" s="32"/>
      <c r="C45" s="32"/>
      <c r="D45" s="32"/>
      <c r="E45" s="32"/>
      <c r="F45" s="32"/>
      <c r="G45" s="32"/>
      <c r="H45" s="27"/>
    </row>
    <row r="46" spans="1:8" x14ac:dyDescent="0.25">
      <c r="A46" s="32"/>
      <c r="B46" s="32"/>
      <c r="C46" s="32"/>
      <c r="D46" s="32"/>
      <c r="E46" s="32"/>
      <c r="F46" s="32"/>
      <c r="G46" s="32"/>
      <c r="H46" s="27"/>
    </row>
    <row r="47" spans="1:8" ht="13.5" customHeight="1" x14ac:dyDescent="0.25">
      <c r="A47" s="32"/>
      <c r="B47" s="32"/>
      <c r="C47" s="32"/>
      <c r="D47" s="32"/>
      <c r="E47" s="32"/>
      <c r="F47" s="32"/>
      <c r="G47" s="32"/>
      <c r="H47" s="27"/>
    </row>
    <row r="48" spans="1:8" ht="13.5" customHeight="1" x14ac:dyDescent="0.25">
      <c r="A48" s="32"/>
      <c r="B48" s="32"/>
      <c r="C48" s="32"/>
      <c r="D48" s="32"/>
      <c r="E48" s="32"/>
      <c r="F48" s="32"/>
      <c r="G48" s="32"/>
      <c r="H48" s="27"/>
    </row>
    <row r="49" spans="1:8" ht="13.5" customHeight="1" x14ac:dyDescent="0.25">
      <c r="A49" s="85"/>
      <c r="B49" s="85"/>
      <c r="C49" s="85"/>
      <c r="D49" s="32"/>
      <c r="E49" s="73"/>
      <c r="F49" s="73"/>
      <c r="G49" s="73"/>
      <c r="H49" s="27"/>
    </row>
    <row r="50" spans="1:8" ht="13.5" customHeight="1" x14ac:dyDescent="0.25">
      <c r="A50" s="86" t="s">
        <v>325</v>
      </c>
      <c r="B50" s="86"/>
      <c r="C50" s="86"/>
      <c r="D50" s="32"/>
      <c r="E50" s="86" t="s">
        <v>211</v>
      </c>
      <c r="F50" s="86"/>
      <c r="G50" s="86"/>
      <c r="H50" s="27"/>
    </row>
    <row r="51" spans="1:8" ht="13.5" customHeight="1" x14ac:dyDescent="0.25">
      <c r="A51" s="84" t="s">
        <v>214</v>
      </c>
      <c r="B51" s="84"/>
      <c r="C51" s="84"/>
      <c r="D51" s="32"/>
      <c r="E51" s="84" t="s">
        <v>212</v>
      </c>
      <c r="F51" s="84"/>
      <c r="G51" s="84"/>
      <c r="H51" s="27"/>
    </row>
    <row r="52" spans="1:8" ht="13.5" customHeight="1" x14ac:dyDescent="0.25">
      <c r="A52" s="32"/>
      <c r="B52" s="32"/>
      <c r="C52" s="32"/>
      <c r="D52" s="32"/>
      <c r="E52" s="32"/>
      <c r="F52" s="32"/>
      <c r="G52" s="32"/>
      <c r="H52" s="27"/>
    </row>
    <row r="53" spans="1:8" x14ac:dyDescent="0.25">
      <c r="A53" s="33"/>
      <c r="B53" s="33"/>
      <c r="C53" s="33"/>
      <c r="D53" s="33"/>
      <c r="E53" s="33"/>
      <c r="F53" s="33"/>
      <c r="G53" s="33"/>
      <c r="H53" s="27"/>
    </row>
    <row r="54" spans="1:8" x14ac:dyDescent="0.25">
      <c r="A54" s="27"/>
      <c r="B54" s="27"/>
      <c r="C54" s="27"/>
      <c r="D54" s="27"/>
      <c r="E54" s="27"/>
      <c r="F54" s="27"/>
      <c r="G54" s="27"/>
      <c r="H54" s="27"/>
    </row>
    <row r="55" spans="1:8" x14ac:dyDescent="0.25">
      <c r="A55" s="27"/>
      <c r="B55" s="27"/>
      <c r="C55" s="27"/>
      <c r="D55" s="27"/>
      <c r="E55" s="27"/>
      <c r="F55" s="27"/>
      <c r="G55" s="27"/>
      <c r="H55" s="27"/>
    </row>
    <row r="56" spans="1:8" x14ac:dyDescent="0.25">
      <c r="A56" s="27"/>
      <c r="B56" s="27"/>
      <c r="C56" s="27"/>
      <c r="D56" s="27"/>
      <c r="E56" s="27"/>
      <c r="F56" s="27"/>
      <c r="G56" s="27"/>
      <c r="H56" s="27"/>
    </row>
  </sheetData>
  <mergeCells count="17">
    <mergeCell ref="A49:C49"/>
    <mergeCell ref="A50:C50"/>
    <mergeCell ref="E50:G50"/>
    <mergeCell ref="A51:C51"/>
    <mergeCell ref="E51:G51"/>
    <mergeCell ref="A2:G6"/>
    <mergeCell ref="A7:G7"/>
    <mergeCell ref="A8:G8"/>
    <mergeCell ref="A10:G10"/>
    <mergeCell ref="A11:G12"/>
    <mergeCell ref="A42:C42"/>
    <mergeCell ref="E42:G42"/>
    <mergeCell ref="A13:A14"/>
    <mergeCell ref="B13:B14"/>
    <mergeCell ref="C13:C14"/>
    <mergeCell ref="D13:D14"/>
    <mergeCell ref="E13:F1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scale="5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2024-01</vt:lpstr>
      <vt:lpstr>2023-12</vt:lpstr>
      <vt:lpstr>2023-11</vt:lpstr>
      <vt:lpstr>2023-10</vt:lpstr>
      <vt:lpstr>2023-09</vt:lpstr>
      <vt:lpstr>2023-08</vt:lpstr>
      <vt:lpstr>2023-07</vt:lpstr>
      <vt:lpstr>2023-06</vt:lpstr>
      <vt:lpstr>2023-05</vt:lpstr>
      <vt:lpstr>2023-04</vt:lpstr>
      <vt:lpstr>2023-03</vt:lpstr>
      <vt:lpstr>2023-02</vt:lpstr>
      <vt:lpstr>2023-01- Fir.</vt:lpstr>
      <vt:lpstr>2023-01</vt:lpstr>
      <vt:lpstr>2022-12</vt:lpstr>
      <vt:lpstr>2022-11</vt:lpstr>
      <vt:lpstr>2022-10</vt:lpstr>
      <vt:lpstr>2022-09</vt:lpstr>
      <vt:lpstr>2022-08</vt:lpstr>
      <vt:lpstr>2022-07</vt:lpstr>
      <vt:lpstr>2022-06</vt:lpstr>
      <vt:lpstr>2022-05</vt:lpstr>
      <vt:lpstr>2022-04</vt:lpstr>
      <vt:lpstr>2022-03</vt:lpstr>
      <vt:lpstr>2022-01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contabilidadadm</dc:creator>
  <cp:lastModifiedBy>Corina Rodríguez</cp:lastModifiedBy>
  <cp:lastPrinted>2024-01-04T14:12:13Z</cp:lastPrinted>
  <dcterms:created xsi:type="dcterms:W3CDTF">2022-02-08T18:40:04Z</dcterms:created>
  <dcterms:modified xsi:type="dcterms:W3CDTF">2024-02-01T16:59:59Z</dcterms:modified>
</cp:coreProperties>
</file>