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70" documentId="8_{AAD9FA2C-EFBE-4C66-ACA2-C7AF80DC1E86}" xr6:coauthVersionLast="47" xr6:coauthVersionMax="47" xr10:uidLastSave="{27291E15-ABCE-4950-8ECD-10E66F52EE9B}"/>
  <bookViews>
    <workbookView xWindow="-120" yWindow="-120" windowWidth="29040" windowHeight="15720" tabRatio="881" xr2:uid="{00000000-000D-0000-FFFF-FFFF00000000}"/>
  </bookViews>
  <sheets>
    <sheet name="Plantilla Ejecución (2025-01)" sheetId="31" r:id="rId1"/>
  </sheets>
  <definedNames>
    <definedName name="_xlnm.Print_Area" localSheetId="0">'Plantilla Ejecución (2025-01)'!$A$1:$F$108</definedName>
    <definedName name="_xlnm.Print_Titles" localSheetId="0">'Plantilla Ejecución (2025-01)'!$11:$11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1" l="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30" i="31"/>
  <c r="F31" i="31"/>
  <c r="F32" i="31"/>
  <c r="F33" i="31"/>
  <c r="F34" i="31"/>
  <c r="F35" i="31"/>
  <c r="F36" i="31"/>
  <c r="F37" i="31"/>
  <c r="F38" i="31"/>
  <c r="F40" i="31"/>
  <c r="F41" i="31"/>
  <c r="F42" i="31"/>
  <c r="F43" i="31"/>
  <c r="F44" i="31"/>
  <c r="F45" i="31"/>
  <c r="F46" i="31"/>
  <c r="F48" i="31"/>
  <c r="F49" i="31"/>
  <c r="F50" i="31"/>
  <c r="F51" i="31"/>
  <c r="F52" i="31"/>
  <c r="F53" i="31"/>
  <c r="F54" i="31"/>
  <c r="F56" i="31"/>
  <c r="F57" i="31"/>
  <c r="F58" i="31"/>
  <c r="F59" i="31"/>
  <c r="F60" i="31"/>
  <c r="F61" i="31"/>
  <c r="F62" i="31"/>
  <c r="F63" i="31"/>
  <c r="F64" i="31"/>
  <c r="F66" i="31"/>
  <c r="F67" i="31"/>
  <c r="F68" i="31"/>
  <c r="F69" i="31"/>
  <c r="F71" i="31"/>
  <c r="F72" i="31"/>
  <c r="F74" i="31"/>
  <c r="F75" i="31"/>
  <c r="F76" i="31"/>
  <c r="F78" i="31"/>
  <c r="F81" i="31"/>
  <c r="F82" i="31"/>
  <c r="F84" i="31"/>
  <c r="F85" i="31"/>
  <c r="F87" i="31"/>
  <c r="F89" i="31"/>
  <c r="F12" i="31"/>
  <c r="E77" i="31"/>
  <c r="F77" i="31" s="1"/>
  <c r="C77" i="31"/>
  <c r="D73" i="31" l="1"/>
  <c r="E73" i="31"/>
  <c r="F73" i="31" s="1"/>
  <c r="D70" i="31"/>
  <c r="E70" i="31"/>
  <c r="F70" i="31" s="1"/>
  <c r="D65" i="31"/>
  <c r="E65" i="31"/>
  <c r="F65" i="31" s="1"/>
  <c r="D55" i="31"/>
  <c r="E55" i="31"/>
  <c r="F55" i="31" s="1"/>
  <c r="D47" i="31"/>
  <c r="E47" i="31"/>
  <c r="F47" i="31" s="1"/>
  <c r="D39" i="31"/>
  <c r="E39" i="31"/>
  <c r="F39" i="31" s="1"/>
  <c r="D86" i="31"/>
  <c r="C86" i="31"/>
  <c r="D83" i="31"/>
  <c r="C83" i="31"/>
  <c r="D80" i="31"/>
  <c r="C80" i="31"/>
  <c r="C73" i="31"/>
  <c r="C70" i="31"/>
  <c r="C65" i="31"/>
  <c r="C47" i="31"/>
  <c r="C39" i="31"/>
  <c r="C55" i="31"/>
  <c r="D29" i="31"/>
  <c r="D19" i="31"/>
  <c r="D13" i="31"/>
  <c r="D79" i="31" l="1"/>
  <c r="D88" i="31" s="1"/>
  <c r="C79" i="31"/>
  <c r="C88" i="31" s="1"/>
  <c r="C90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B16" i="31" l="1"/>
  <c r="B56" i="31"/>
  <c r="B20" i="31"/>
  <c r="B30" i="31"/>
  <c r="B14" i="31"/>
  <c r="D90" i="31"/>
  <c r="G86" i="31"/>
  <c r="E86" i="31"/>
  <c r="F86" i="31" s="1"/>
  <c r="G83" i="31"/>
  <c r="E83" i="31"/>
  <c r="F83" i="31" s="1"/>
  <c r="G80" i="31"/>
  <c r="E80" i="31"/>
  <c r="F80" i="31" s="1"/>
  <c r="G73" i="31"/>
  <c r="G70" i="31"/>
  <c r="G65" i="31"/>
  <c r="G55" i="31"/>
  <c r="G47" i="31"/>
  <c r="G39" i="31"/>
  <c r="G29" i="31"/>
  <c r="E29" i="31"/>
  <c r="F29" i="31" s="1"/>
  <c r="G19" i="31"/>
  <c r="G13" i="31"/>
  <c r="S12" i="31"/>
  <c r="L12" i="31"/>
  <c r="M12" i="31" s="1"/>
  <c r="N12" i="31" s="1"/>
  <c r="O12" i="31" s="1"/>
  <c r="P12" i="31" s="1"/>
  <c r="Q12" i="31" s="1"/>
  <c r="B83" i="31" l="1"/>
  <c r="B80" i="31"/>
  <c r="B65" i="31"/>
  <c r="B70" i="31"/>
  <c r="B73" i="31"/>
  <c r="B47" i="31"/>
  <c r="B55" i="31"/>
  <c r="B29" i="31"/>
  <c r="B86" i="31"/>
  <c r="G12" i="31"/>
  <c r="G77" i="31" s="1"/>
  <c r="G79" i="31"/>
  <c r="G88" i="31" s="1"/>
  <c r="E79" i="31"/>
  <c r="F79" i="31" s="1"/>
  <c r="R11" i="31"/>
  <c r="S11" i="31" s="1"/>
  <c r="B79" i="31" l="1"/>
  <c r="B13" i="31"/>
  <c r="E88" i="31"/>
  <c r="F88" i="31" s="1"/>
  <c r="G90" i="31"/>
  <c r="B88" i="31" l="1"/>
  <c r="E90" i="31"/>
  <c r="F90" i="31" s="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<sst xmlns="http://schemas.openxmlformats.org/spreadsheetml/2006/main" count="97" uniqueCount="96">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</sst>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43" fontId="10" fillId="3" borderId="0" xfId="1" applyFont="1" applyFill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10" fillId="3" borderId="0" xfId="0" applyFont="1" applyFill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47625</xdr:rowOff>
    </xdr:from>
    <xdr:to>
      <xdr:col>3</xdr:col>
      <xdr:colOff>456648</xdr:colOff>
      <xdr:row>6</xdr:row>
      <xdr:rowOff>12225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50" y="47625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9525</xdr:rowOff>
    </xdr:from>
    <xdr:to>
      <xdr:col>5</xdr:col>
      <xdr:colOff>895350</xdr:colOff>
      <xdr:row>108</xdr:row>
      <xdr:rowOff>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6686FD-C044-4EA3-8CCD-081E2671C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403550"/>
          <a:ext cx="6724650" cy="2277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S102"/>
  <sheetViews>
    <sheetView showGridLines="0" tabSelected="1" view="pageBreakPreview" topLeftCell="A84" zoomScaleNormal="100" zoomScaleSheetLayoutView="100" workbookViewId="0">
      <selection activeCell="A90" sqref="A90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1" customWidth="1"/>
    <col min="5" max="5" width="13.85546875" customWidth="1"/>
    <col min="6" max="6" width="15.7109375" customWidth="1"/>
    <col min="7" max="7" width="8.7109375" hidden="1" customWidth="1"/>
    <col min="8" max="8" width="96.7109375" bestFit="1" customWidth="1"/>
    <col min="10" max="17" width="6" bestFit="1" customWidth="1"/>
    <col min="18" max="19" width="7" bestFit="1" customWidth="1"/>
  </cols>
  <sheetData>
    <row r="1" spans="1:19" s="7" customFormat="1" ht="18.75" x14ac:dyDescent="0.25">
      <c r="A1" s="47"/>
      <c r="B1" s="47"/>
      <c r="C1" s="47"/>
      <c r="D1" s="47"/>
      <c r="E1" s="47"/>
      <c r="F1" s="47"/>
      <c r="G1" s="47"/>
    </row>
    <row r="2" spans="1:19" s="7" customFormat="1" ht="18.75" customHeight="1" x14ac:dyDescent="0.25">
      <c r="A2" s="47"/>
      <c r="B2" s="47"/>
      <c r="C2" s="47"/>
      <c r="D2" s="47"/>
      <c r="E2" s="47"/>
      <c r="F2" s="47"/>
      <c r="G2" s="21"/>
      <c r="H2" s="22" t="s">
        <v>0</v>
      </c>
    </row>
    <row r="3" spans="1:19" s="7" customFormat="1" ht="18.75" customHeight="1" x14ac:dyDescent="0.25">
      <c r="A3" s="47"/>
      <c r="B3" s="47"/>
      <c r="C3" s="47"/>
      <c r="D3" s="47"/>
      <c r="E3" s="47"/>
      <c r="F3" s="47"/>
      <c r="G3" s="21"/>
      <c r="H3" s="15" t="s">
        <v>1</v>
      </c>
    </row>
    <row r="4" spans="1:19" s="7" customFormat="1" ht="18.75" customHeight="1" x14ac:dyDescent="0.25">
      <c r="A4" s="47"/>
      <c r="B4" s="47"/>
      <c r="C4" s="47"/>
      <c r="D4" s="47"/>
      <c r="E4" s="47"/>
      <c r="F4" s="47"/>
      <c r="G4" s="21"/>
      <c r="H4" s="15" t="s">
        <v>2</v>
      </c>
    </row>
    <row r="5" spans="1:19" s="7" customFormat="1" ht="18.75" customHeight="1" x14ac:dyDescent="0.25">
      <c r="A5" s="47"/>
      <c r="B5" s="47"/>
      <c r="C5" s="47"/>
      <c r="D5" s="47"/>
      <c r="E5" s="47"/>
      <c r="F5" s="47"/>
      <c r="G5" s="21"/>
      <c r="H5" s="15" t="s">
        <v>4</v>
      </c>
    </row>
    <row r="6" spans="1:19" s="31" customFormat="1" ht="8.25" x14ac:dyDescent="0.25">
      <c r="A6" s="29"/>
      <c r="B6" s="29"/>
      <c r="C6" s="29"/>
      <c r="D6" s="34"/>
      <c r="E6" s="29"/>
      <c r="F6" s="29"/>
      <c r="G6" s="29"/>
      <c r="H6" s="30"/>
    </row>
    <row r="7" spans="1:19" s="7" customFormat="1" ht="18.75" customHeight="1" x14ac:dyDescent="0.25">
      <c r="A7" s="47" t="s">
        <v>95</v>
      </c>
      <c r="B7" s="47"/>
      <c r="C7" s="47"/>
      <c r="D7" s="47"/>
      <c r="E7" s="47"/>
      <c r="F7" s="47"/>
      <c r="G7" s="21"/>
      <c r="H7" s="15"/>
    </row>
    <row r="8" spans="1:19" s="7" customFormat="1" ht="15.75" customHeight="1" x14ac:dyDescent="0.25">
      <c r="A8" s="48" t="s">
        <v>3</v>
      </c>
      <c r="B8" s="48"/>
      <c r="C8" s="48"/>
      <c r="D8" s="48"/>
      <c r="E8" s="48"/>
      <c r="F8" s="48"/>
      <c r="G8" s="48"/>
    </row>
    <row r="9" spans="1:19" s="7" customFormat="1" ht="15" customHeight="1" x14ac:dyDescent="0.25">
      <c r="A9" s="49" t="s">
        <v>5</v>
      </c>
      <c r="B9" s="49"/>
      <c r="C9" s="49"/>
      <c r="D9" s="49"/>
      <c r="E9" s="49"/>
      <c r="F9" s="49"/>
      <c r="G9" s="49"/>
    </row>
    <row r="10" spans="1:19" s="7" customFormat="1" ht="15" customHeight="1" x14ac:dyDescent="0.25">
      <c r="A10" s="49"/>
      <c r="B10" s="49"/>
      <c r="C10" s="49"/>
      <c r="D10" s="49"/>
      <c r="E10" s="49"/>
      <c r="F10" s="49"/>
    </row>
    <row r="11" spans="1:19" s="7" customFormat="1" ht="31.5" x14ac:dyDescent="0.25">
      <c r="A11" s="19" t="s">
        <v>7</v>
      </c>
      <c r="B11" s="20" t="s">
        <v>8</v>
      </c>
      <c r="C11" s="33" t="s">
        <v>93</v>
      </c>
      <c r="D11" s="33" t="s">
        <v>94</v>
      </c>
      <c r="E11" s="20" t="s">
        <v>9</v>
      </c>
      <c r="F11" s="45" t="s">
        <v>8</v>
      </c>
      <c r="G11" s="20" t="s">
        <v>10</v>
      </c>
      <c r="R11" s="16">
        <f>SUM(J12:R12)</f>
        <v>11.029108875781253</v>
      </c>
      <c r="S11" s="16">
        <f>+R11+S12</f>
        <v>13.989108875781252</v>
      </c>
    </row>
    <row r="12" spans="1:19" s="17" customFormat="1" x14ac:dyDescent="0.25">
      <c r="A12" s="1" t="s">
        <v>11</v>
      </c>
      <c r="B12" s="8">
        <f>SUM(E12:G12)</f>
        <v>12766181</v>
      </c>
      <c r="C12" s="23">
        <v>125570500</v>
      </c>
      <c r="D12" s="23">
        <f>D13+D19+D29+D55</f>
        <v>0</v>
      </c>
      <c r="E12" s="23">
        <v>6383090.5</v>
      </c>
      <c r="F12" s="28">
        <f>SUM(E12:E12)</f>
        <v>6383090.5</v>
      </c>
      <c r="G12" s="8">
        <f t="shared" ref="G12" si="0">G13+G19+G29+G39+G47+G55+G65+G70+G73</f>
        <v>0</v>
      </c>
      <c r="J12" s="6">
        <v>1</v>
      </c>
      <c r="K12" s="6">
        <v>1.05</v>
      </c>
      <c r="L12" s="6">
        <f>+K12*1.05</f>
        <v>1.1025</v>
      </c>
      <c r="M12" s="6">
        <f t="shared" ref="M12:Q12" si="1">+L12*1.05</f>
        <v>1.1576250000000001</v>
      </c>
      <c r="N12" s="6">
        <f t="shared" si="1"/>
        <v>1.2155062500000002</v>
      </c>
      <c r="O12" s="6">
        <f t="shared" si="1"/>
        <v>1.2762815625000004</v>
      </c>
      <c r="P12" s="6">
        <f t="shared" si="1"/>
        <v>1.3400956406250004</v>
      </c>
      <c r="Q12" s="6">
        <f t="shared" si="1"/>
        <v>1.4071004226562505</v>
      </c>
      <c r="R12" s="6">
        <v>1.48</v>
      </c>
      <c r="S12" s="6">
        <f>+R12*2</f>
        <v>2.96</v>
      </c>
    </row>
    <row r="13" spans="1:19" s="17" customFormat="1" ht="30" customHeight="1" x14ac:dyDescent="0.25">
      <c r="A13" s="2" t="s">
        <v>12</v>
      </c>
      <c r="B13" s="9">
        <f>SUM(E13:G13)</f>
        <v>11407307.060000001</v>
      </c>
      <c r="C13" s="24">
        <v>85756229</v>
      </c>
      <c r="D13" s="24">
        <f t="shared" ref="D13:G13" si="2">SUM(D14:D18)</f>
        <v>0</v>
      </c>
      <c r="E13" s="24">
        <v>5703653.5300000003</v>
      </c>
      <c r="F13" s="24">
        <f t="shared" ref="F13:F76" si="3">SUM(E13:E13)</f>
        <v>5703653.5300000003</v>
      </c>
      <c r="G13" s="9">
        <f t="shared" si="2"/>
        <v>0</v>
      </c>
      <c r="J13" s="18"/>
    </row>
    <row r="14" spans="1:19" s="7" customFormat="1" x14ac:dyDescent="0.25">
      <c r="A14" s="3" t="s">
        <v>13</v>
      </c>
      <c r="B14" s="11">
        <f>SUM(E14:G14)</f>
        <v>9836200</v>
      </c>
      <c r="C14" s="25">
        <v>66050733</v>
      </c>
      <c r="D14" s="25">
        <v>0</v>
      </c>
      <c r="E14" s="26">
        <v>4918100</v>
      </c>
      <c r="F14" s="24">
        <f t="shared" si="3"/>
        <v>4918100</v>
      </c>
      <c r="G14" s="11">
        <v>0</v>
      </c>
    </row>
    <row r="15" spans="1:19" s="7" customFormat="1" x14ac:dyDescent="0.25">
      <c r="A15" s="3" t="s">
        <v>14</v>
      </c>
      <c r="B15" s="11">
        <f>SUM(E15:G15)</f>
        <v>100000</v>
      </c>
      <c r="C15" s="25">
        <v>10723000</v>
      </c>
      <c r="D15" s="25">
        <v>0</v>
      </c>
      <c r="E15" s="26">
        <v>50000</v>
      </c>
      <c r="F15" s="24">
        <f t="shared" si="3"/>
        <v>50000</v>
      </c>
      <c r="G15" s="11">
        <v>0</v>
      </c>
    </row>
    <row r="16" spans="1:19" s="7" customFormat="1" ht="19.5" customHeight="1" x14ac:dyDescent="0.25">
      <c r="A16" s="3" t="s">
        <v>15</v>
      </c>
      <c r="B16" s="11">
        <f>SUM(E16:G16)</f>
        <v>0</v>
      </c>
      <c r="C16" s="26">
        <v>0</v>
      </c>
      <c r="D16" s="26">
        <v>0</v>
      </c>
      <c r="E16" s="26">
        <v>0</v>
      </c>
      <c r="F16" s="24">
        <f t="shared" si="3"/>
        <v>0</v>
      </c>
      <c r="G16" s="11">
        <v>0</v>
      </c>
    </row>
    <row r="17" spans="1:7" s="7" customFormat="1" x14ac:dyDescent="0.25">
      <c r="A17" s="3" t="s">
        <v>16</v>
      </c>
      <c r="B17" s="11">
        <f>SUM(E17:G17)</f>
        <v>0</v>
      </c>
      <c r="C17" s="26">
        <v>0</v>
      </c>
      <c r="D17" s="26">
        <v>0</v>
      </c>
      <c r="E17" s="26">
        <v>0</v>
      </c>
      <c r="F17" s="24">
        <f t="shared" si="3"/>
        <v>0</v>
      </c>
      <c r="G17" s="11">
        <v>0</v>
      </c>
    </row>
    <row r="18" spans="1:7" s="7" customFormat="1" ht="30" x14ac:dyDescent="0.25">
      <c r="A18" s="3" t="s">
        <v>17</v>
      </c>
      <c r="B18" s="11">
        <f>SUM(E18:G18)</f>
        <v>1471107.06</v>
      </c>
      <c r="C18" s="25">
        <v>8982496</v>
      </c>
      <c r="D18" s="25">
        <v>0</v>
      </c>
      <c r="E18" s="26">
        <v>735553.53</v>
      </c>
      <c r="F18" s="24">
        <f t="shared" si="3"/>
        <v>735553.53</v>
      </c>
      <c r="G18" s="11">
        <v>0</v>
      </c>
    </row>
    <row r="19" spans="1:7" s="17" customFormat="1" x14ac:dyDescent="0.25">
      <c r="A19" s="2" t="s">
        <v>18</v>
      </c>
      <c r="B19" s="9">
        <f>SUM(E19:G19)</f>
        <v>1358873.94</v>
      </c>
      <c r="C19" s="24">
        <v>33632430</v>
      </c>
      <c r="D19" s="24">
        <f t="shared" ref="D19:G19" si="4">SUM(D20:D28)</f>
        <v>0</v>
      </c>
      <c r="E19" s="24">
        <v>679436.97</v>
      </c>
      <c r="F19" s="24">
        <f t="shared" si="3"/>
        <v>679436.97</v>
      </c>
      <c r="G19" s="9">
        <f t="shared" si="4"/>
        <v>0</v>
      </c>
    </row>
    <row r="20" spans="1:7" s="7" customFormat="1" x14ac:dyDescent="0.25">
      <c r="A20" s="3" t="s">
        <v>19</v>
      </c>
      <c r="B20" s="11">
        <f>SUM(E20:G20)</f>
        <v>573298.07999999996</v>
      </c>
      <c r="C20" s="25">
        <v>3756000</v>
      </c>
      <c r="D20" s="25">
        <v>0</v>
      </c>
      <c r="E20" s="26">
        <v>286649.03999999998</v>
      </c>
      <c r="F20" s="24">
        <f t="shared" si="3"/>
        <v>286649.03999999998</v>
      </c>
      <c r="G20" s="11">
        <v>0</v>
      </c>
    </row>
    <row r="21" spans="1:7" s="7" customFormat="1" ht="27" customHeight="1" x14ac:dyDescent="0.25">
      <c r="A21" s="3" t="s">
        <v>20</v>
      </c>
      <c r="B21" s="11">
        <f>SUM(E21:G21)</f>
        <v>0</v>
      </c>
      <c r="C21" s="25">
        <v>0</v>
      </c>
      <c r="D21" s="25">
        <v>0</v>
      </c>
      <c r="E21" s="26">
        <v>0</v>
      </c>
      <c r="F21" s="24">
        <f t="shared" si="3"/>
        <v>0</v>
      </c>
      <c r="G21" s="11">
        <v>0</v>
      </c>
    </row>
    <row r="22" spans="1:7" s="7" customFormat="1" x14ac:dyDescent="0.25">
      <c r="A22" s="3" t="s">
        <v>21</v>
      </c>
      <c r="B22" s="11">
        <f>SUM(E22:G22)</f>
        <v>0</v>
      </c>
      <c r="C22" s="25">
        <v>514908</v>
      </c>
      <c r="D22" s="25">
        <v>0</v>
      </c>
      <c r="E22" s="26">
        <v>0</v>
      </c>
      <c r="F22" s="24">
        <f t="shared" si="3"/>
        <v>0</v>
      </c>
      <c r="G22" s="11">
        <v>0</v>
      </c>
    </row>
    <row r="23" spans="1:7" s="7" customFormat="1" ht="18" customHeight="1" x14ac:dyDescent="0.25">
      <c r="A23" s="3" t="s">
        <v>22</v>
      </c>
      <c r="B23" s="11">
        <f>SUM(E23:G23)</f>
        <v>0</v>
      </c>
      <c r="C23" s="25">
        <v>200000</v>
      </c>
      <c r="D23" s="25">
        <v>0</v>
      </c>
      <c r="E23" s="26">
        <v>0</v>
      </c>
      <c r="F23" s="24">
        <f t="shared" si="3"/>
        <v>0</v>
      </c>
      <c r="G23" s="11">
        <v>0</v>
      </c>
    </row>
    <row r="24" spans="1:7" s="7" customFormat="1" x14ac:dyDescent="0.25">
      <c r="A24" s="3" t="s">
        <v>23</v>
      </c>
      <c r="B24" s="11">
        <f>SUM(E24:G24)</f>
        <v>0</v>
      </c>
      <c r="C24" s="25">
        <v>13700000</v>
      </c>
      <c r="D24" s="25">
        <v>0</v>
      </c>
      <c r="E24" s="26">
        <v>0</v>
      </c>
      <c r="F24" s="24">
        <f t="shared" si="3"/>
        <v>0</v>
      </c>
      <c r="G24" s="11">
        <v>0</v>
      </c>
    </row>
    <row r="25" spans="1:7" s="7" customFormat="1" x14ac:dyDescent="0.25">
      <c r="A25" s="3" t="s">
        <v>24</v>
      </c>
      <c r="B25" s="11">
        <f>SUM(E25:G25)</f>
        <v>785575.86</v>
      </c>
      <c r="C25" s="25">
        <v>5359736</v>
      </c>
      <c r="D25" s="25">
        <v>0</v>
      </c>
      <c r="E25" s="26">
        <v>392787.93</v>
      </c>
      <c r="F25" s="24">
        <f t="shared" si="3"/>
        <v>392787.93</v>
      </c>
      <c r="G25" s="11">
        <v>0</v>
      </c>
    </row>
    <row r="26" spans="1:7" s="7" customFormat="1" ht="45" x14ac:dyDescent="0.25">
      <c r="A26" s="3" t="s">
        <v>25</v>
      </c>
      <c r="B26" s="11">
        <f>SUM(E26:G26)</f>
        <v>0</v>
      </c>
      <c r="C26" s="25">
        <v>696000</v>
      </c>
      <c r="D26" s="25">
        <v>0</v>
      </c>
      <c r="E26" s="26">
        <v>0</v>
      </c>
      <c r="F26" s="24">
        <f t="shared" si="3"/>
        <v>0</v>
      </c>
      <c r="G26" s="11">
        <v>0</v>
      </c>
    </row>
    <row r="27" spans="1:7" s="7" customFormat="1" ht="30" x14ac:dyDescent="0.25">
      <c r="A27" s="3" t="s">
        <v>26</v>
      </c>
      <c r="B27" s="11">
        <f>SUM(E27:G27)</f>
        <v>0</v>
      </c>
      <c r="C27" s="25">
        <v>2553786</v>
      </c>
      <c r="D27" s="25">
        <v>0</v>
      </c>
      <c r="E27" s="26">
        <v>0</v>
      </c>
      <c r="F27" s="24">
        <f t="shared" si="3"/>
        <v>0</v>
      </c>
      <c r="G27" s="11">
        <v>0</v>
      </c>
    </row>
    <row r="28" spans="1:7" s="7" customFormat="1" ht="30" x14ac:dyDescent="0.25">
      <c r="A28" s="3" t="s">
        <v>27</v>
      </c>
      <c r="B28" s="11">
        <f>SUM(E28:G28)</f>
        <v>0</v>
      </c>
      <c r="C28" s="25">
        <v>6852000</v>
      </c>
      <c r="D28" s="25">
        <v>0</v>
      </c>
      <c r="E28" s="26">
        <v>0</v>
      </c>
      <c r="F28" s="24">
        <f t="shared" si="3"/>
        <v>0</v>
      </c>
      <c r="G28" s="11">
        <v>0</v>
      </c>
    </row>
    <row r="29" spans="1:7" s="17" customFormat="1" x14ac:dyDescent="0.25">
      <c r="A29" s="2" t="s">
        <v>28</v>
      </c>
      <c r="B29" s="9">
        <f>SUM(E29:G29)</f>
        <v>0</v>
      </c>
      <c r="C29" s="24">
        <v>5351222</v>
      </c>
      <c r="D29" s="24">
        <f t="shared" ref="D29:G29" si="5">SUM(D30:D38)</f>
        <v>0</v>
      </c>
      <c r="E29" s="24">
        <f t="shared" si="5"/>
        <v>0</v>
      </c>
      <c r="F29" s="24">
        <f t="shared" si="3"/>
        <v>0</v>
      </c>
      <c r="G29" s="9">
        <f t="shared" si="5"/>
        <v>0</v>
      </c>
    </row>
    <row r="30" spans="1:7" s="7" customFormat="1" ht="30" x14ac:dyDescent="0.25">
      <c r="A30" s="3" t="s">
        <v>29</v>
      </c>
      <c r="B30" s="11">
        <f>SUM(E30:G30)</f>
        <v>0</v>
      </c>
      <c r="C30" s="25">
        <v>180000</v>
      </c>
      <c r="D30" s="25">
        <v>0</v>
      </c>
      <c r="E30" s="26">
        <v>0</v>
      </c>
      <c r="F30" s="24">
        <f t="shared" si="3"/>
        <v>0</v>
      </c>
      <c r="G30" s="11">
        <v>0</v>
      </c>
    </row>
    <row r="31" spans="1:7" s="7" customFormat="1" x14ac:dyDescent="0.25">
      <c r="A31" s="3" t="s">
        <v>30</v>
      </c>
      <c r="B31" s="11">
        <f>SUM(E31:G31)</f>
        <v>0</v>
      </c>
      <c r="C31" s="25">
        <v>200000</v>
      </c>
      <c r="D31" s="25">
        <v>0</v>
      </c>
      <c r="E31" s="26">
        <v>0</v>
      </c>
      <c r="F31" s="24">
        <f t="shared" si="3"/>
        <v>0</v>
      </c>
      <c r="G31" s="11">
        <v>0</v>
      </c>
    </row>
    <row r="32" spans="1:7" s="7" customFormat="1" ht="30" x14ac:dyDescent="0.25">
      <c r="A32" s="3" t="s">
        <v>31</v>
      </c>
      <c r="B32" s="11">
        <f>SUM(E32:G32)</f>
        <v>0</v>
      </c>
      <c r="C32" s="25">
        <v>190200</v>
      </c>
      <c r="D32" s="25">
        <v>0</v>
      </c>
      <c r="E32" s="26">
        <v>0</v>
      </c>
      <c r="F32" s="24">
        <f t="shared" si="3"/>
        <v>0</v>
      </c>
      <c r="G32" s="11">
        <v>0</v>
      </c>
    </row>
    <row r="33" spans="1:7" s="7" customFormat="1" x14ac:dyDescent="0.25">
      <c r="A33" s="3" t="s">
        <v>32</v>
      </c>
      <c r="B33" s="11">
        <f>SUM(E33:G33)</f>
        <v>0</v>
      </c>
      <c r="C33" s="26">
        <v>0</v>
      </c>
      <c r="D33" s="25">
        <v>0</v>
      </c>
      <c r="E33" s="26">
        <v>0</v>
      </c>
      <c r="F33" s="24">
        <f t="shared" si="3"/>
        <v>0</v>
      </c>
      <c r="G33" s="11">
        <v>0</v>
      </c>
    </row>
    <row r="34" spans="1:7" s="7" customFormat="1" ht="24" customHeight="1" x14ac:dyDescent="0.25">
      <c r="A34" s="3" t="s">
        <v>33</v>
      </c>
      <c r="B34" s="11">
        <f>SUM(E34:G34)</f>
        <v>0</v>
      </c>
      <c r="C34" s="26">
        <v>0</v>
      </c>
      <c r="D34" s="25">
        <v>0</v>
      </c>
      <c r="E34" s="26">
        <v>0</v>
      </c>
      <c r="F34" s="24">
        <f t="shared" si="3"/>
        <v>0</v>
      </c>
      <c r="G34" s="11">
        <v>0</v>
      </c>
    </row>
    <row r="35" spans="1:7" s="7" customFormat="1" ht="27.75" customHeight="1" x14ac:dyDescent="0.25">
      <c r="A35" s="3" t="s">
        <v>34</v>
      </c>
      <c r="B35" s="11">
        <f>SUM(E35:G35)</f>
        <v>0</v>
      </c>
      <c r="C35" s="26">
        <v>0</v>
      </c>
      <c r="D35" s="26">
        <v>0</v>
      </c>
      <c r="E35" s="26">
        <v>0</v>
      </c>
      <c r="F35" s="24">
        <f t="shared" si="3"/>
        <v>0</v>
      </c>
      <c r="G35" s="11">
        <v>0</v>
      </c>
    </row>
    <row r="36" spans="1:7" s="7" customFormat="1" ht="30" x14ac:dyDescent="0.25">
      <c r="A36" s="3" t="s">
        <v>35</v>
      </c>
      <c r="B36" s="11">
        <f>SUM(E36:G36)</f>
        <v>0</v>
      </c>
      <c r="C36" s="25">
        <v>4250000</v>
      </c>
      <c r="D36" s="25">
        <v>0</v>
      </c>
      <c r="E36" s="26">
        <v>0</v>
      </c>
      <c r="F36" s="24">
        <f t="shared" si="3"/>
        <v>0</v>
      </c>
      <c r="G36" s="11">
        <v>0</v>
      </c>
    </row>
    <row r="37" spans="1:7" s="7" customFormat="1" ht="33.75" customHeight="1" x14ac:dyDescent="0.25">
      <c r="A37" s="3" t="s">
        <v>36</v>
      </c>
      <c r="B37" s="11">
        <f>SUM(E37:G37)</f>
        <v>0</v>
      </c>
      <c r="C37" s="26">
        <v>0</v>
      </c>
      <c r="D37" s="26">
        <v>0</v>
      </c>
      <c r="E37" s="26">
        <v>0</v>
      </c>
      <c r="F37" s="24">
        <f t="shared" si="3"/>
        <v>0</v>
      </c>
      <c r="G37" s="11">
        <v>0</v>
      </c>
    </row>
    <row r="38" spans="1:7" s="7" customFormat="1" x14ac:dyDescent="0.25">
      <c r="A38" s="3" t="s">
        <v>37</v>
      </c>
      <c r="B38" s="11">
        <f>SUM(E38:G38)</f>
        <v>0</v>
      </c>
      <c r="C38" s="25">
        <v>531022</v>
      </c>
      <c r="D38" s="25">
        <v>0</v>
      </c>
      <c r="E38" s="26">
        <v>0</v>
      </c>
      <c r="F38" s="24">
        <f t="shared" si="3"/>
        <v>0</v>
      </c>
      <c r="G38" s="11">
        <v>0</v>
      </c>
    </row>
    <row r="39" spans="1:7" s="17" customFormat="1" x14ac:dyDescent="0.25">
      <c r="A39" s="2" t="s">
        <v>38</v>
      </c>
      <c r="B39" s="9">
        <f>SUM(E39:G39)</f>
        <v>0</v>
      </c>
      <c r="C39" s="24">
        <f t="shared" ref="C39:E39" si="6">SUM(C40:C46)</f>
        <v>0</v>
      </c>
      <c r="D39" s="24">
        <f t="shared" si="6"/>
        <v>0</v>
      </c>
      <c r="E39" s="24">
        <f t="shared" si="6"/>
        <v>0</v>
      </c>
      <c r="F39" s="24">
        <f t="shared" si="3"/>
        <v>0</v>
      </c>
      <c r="G39" s="9">
        <f t="shared" ref="G39" si="7">SUM(G40:G46)</f>
        <v>0</v>
      </c>
    </row>
    <row r="40" spans="1:7" s="7" customFormat="1" ht="30" x14ac:dyDescent="0.25">
      <c r="A40" s="3" t="s">
        <v>39</v>
      </c>
      <c r="B40" s="11">
        <f>SUM(E40:G40)</f>
        <v>0</v>
      </c>
      <c r="C40" s="26">
        <v>0</v>
      </c>
      <c r="D40" s="26">
        <v>0</v>
      </c>
      <c r="E40" s="26">
        <v>0</v>
      </c>
      <c r="F40" s="24">
        <f t="shared" si="3"/>
        <v>0</v>
      </c>
      <c r="G40" s="11">
        <v>0</v>
      </c>
    </row>
    <row r="41" spans="1:7" s="7" customFormat="1" ht="30" x14ac:dyDescent="0.25">
      <c r="A41" s="3" t="s">
        <v>40</v>
      </c>
      <c r="B41" s="11">
        <f>SUM(E41:G41)</f>
        <v>0</v>
      </c>
      <c r="C41" s="26">
        <v>0</v>
      </c>
      <c r="D41" s="26">
        <v>0</v>
      </c>
      <c r="E41" s="26">
        <v>0</v>
      </c>
      <c r="F41" s="24">
        <f t="shared" si="3"/>
        <v>0</v>
      </c>
      <c r="G41" s="11">
        <v>0</v>
      </c>
    </row>
    <row r="42" spans="1:7" s="7" customFormat="1" ht="30" x14ac:dyDescent="0.25">
      <c r="A42" s="3" t="s">
        <v>41</v>
      </c>
      <c r="B42" s="11">
        <f>SUM(E42:G42)</f>
        <v>0</v>
      </c>
      <c r="C42" s="26">
        <v>0</v>
      </c>
      <c r="D42" s="26">
        <v>0</v>
      </c>
      <c r="E42" s="26">
        <v>0</v>
      </c>
      <c r="F42" s="24">
        <f t="shared" si="3"/>
        <v>0</v>
      </c>
      <c r="G42" s="11">
        <v>0</v>
      </c>
    </row>
    <row r="43" spans="1:7" s="7" customFormat="1" ht="30" x14ac:dyDescent="0.25">
      <c r="A43" s="3" t="s">
        <v>42</v>
      </c>
      <c r="B43" s="11">
        <f>SUM(E43:G43)</f>
        <v>0</v>
      </c>
      <c r="C43" s="26">
        <v>0</v>
      </c>
      <c r="D43" s="26">
        <v>0</v>
      </c>
      <c r="E43" s="26">
        <v>0</v>
      </c>
      <c r="F43" s="24">
        <f t="shared" si="3"/>
        <v>0</v>
      </c>
      <c r="G43" s="11">
        <v>0</v>
      </c>
    </row>
    <row r="44" spans="1:7" s="7" customFormat="1" ht="30" x14ac:dyDescent="0.25">
      <c r="A44" s="3" t="s">
        <v>43</v>
      </c>
      <c r="B44" s="11">
        <f>SUM(E44:G44)</f>
        <v>0</v>
      </c>
      <c r="C44" s="26">
        <v>0</v>
      </c>
      <c r="D44" s="26">
        <v>0</v>
      </c>
      <c r="E44" s="26">
        <v>0</v>
      </c>
      <c r="F44" s="24">
        <f t="shared" si="3"/>
        <v>0</v>
      </c>
      <c r="G44" s="11">
        <v>0</v>
      </c>
    </row>
    <row r="45" spans="1:7" s="7" customFormat="1" ht="30" x14ac:dyDescent="0.25">
      <c r="A45" s="3" t="s">
        <v>44</v>
      </c>
      <c r="B45" s="11">
        <f>SUM(E45:G45)</f>
        <v>0</v>
      </c>
      <c r="C45" s="26">
        <v>0</v>
      </c>
      <c r="D45" s="26">
        <v>0</v>
      </c>
      <c r="E45" s="26">
        <v>0</v>
      </c>
      <c r="F45" s="24">
        <f t="shared" si="3"/>
        <v>0</v>
      </c>
      <c r="G45" s="11">
        <v>0</v>
      </c>
    </row>
    <row r="46" spans="1:7" s="7" customFormat="1" ht="30" x14ac:dyDescent="0.25">
      <c r="A46" s="3" t="s">
        <v>45</v>
      </c>
      <c r="B46" s="11">
        <f>SUM(E46:G46)</f>
        <v>0</v>
      </c>
      <c r="C46" s="26">
        <v>0</v>
      </c>
      <c r="D46" s="26">
        <v>0</v>
      </c>
      <c r="E46" s="26">
        <v>0</v>
      </c>
      <c r="F46" s="24">
        <f t="shared" si="3"/>
        <v>0</v>
      </c>
      <c r="G46" s="11">
        <v>0</v>
      </c>
    </row>
    <row r="47" spans="1:7" s="17" customFormat="1" x14ac:dyDescent="0.25">
      <c r="A47" s="2" t="s">
        <v>46</v>
      </c>
      <c r="B47" s="9">
        <f>SUM(E47:G47)</f>
        <v>0</v>
      </c>
      <c r="C47" s="24">
        <f t="shared" ref="C47:E47" si="8">SUM(C48:C54)</f>
        <v>0</v>
      </c>
      <c r="D47" s="24">
        <f t="shared" si="8"/>
        <v>0</v>
      </c>
      <c r="E47" s="24">
        <f t="shared" si="8"/>
        <v>0</v>
      </c>
      <c r="F47" s="24">
        <f t="shared" si="3"/>
        <v>0</v>
      </c>
      <c r="G47" s="9">
        <f t="shared" ref="G47" si="9">SUM(G48:G54)</f>
        <v>0</v>
      </c>
    </row>
    <row r="48" spans="1:7" s="7" customFormat="1" ht="30" x14ac:dyDescent="0.25">
      <c r="A48" s="3" t="s">
        <v>47</v>
      </c>
      <c r="B48" s="11">
        <f>SUM(E48:G48)</f>
        <v>0</v>
      </c>
      <c r="C48" s="26">
        <v>0</v>
      </c>
      <c r="D48" s="26">
        <v>0</v>
      </c>
      <c r="E48" s="26">
        <v>0</v>
      </c>
      <c r="F48" s="24">
        <f t="shared" si="3"/>
        <v>0</v>
      </c>
      <c r="G48" s="11">
        <v>0</v>
      </c>
    </row>
    <row r="49" spans="1:7" s="7" customFormat="1" ht="30" x14ac:dyDescent="0.25">
      <c r="A49" s="3" t="s">
        <v>48</v>
      </c>
      <c r="B49" s="11">
        <f>SUM(E49:G49)</f>
        <v>0</v>
      </c>
      <c r="C49" s="26">
        <v>0</v>
      </c>
      <c r="D49" s="26">
        <v>0</v>
      </c>
      <c r="E49" s="26">
        <v>0</v>
      </c>
      <c r="F49" s="24">
        <f t="shared" si="3"/>
        <v>0</v>
      </c>
      <c r="G49" s="11">
        <v>0</v>
      </c>
    </row>
    <row r="50" spans="1:7" s="7" customFormat="1" ht="30" x14ac:dyDescent="0.25">
      <c r="A50" s="3" t="s">
        <v>49</v>
      </c>
      <c r="B50" s="11">
        <f>SUM(E50:G50)</f>
        <v>0</v>
      </c>
      <c r="C50" s="26">
        <v>0</v>
      </c>
      <c r="D50" s="26">
        <v>0</v>
      </c>
      <c r="E50" s="26">
        <v>0</v>
      </c>
      <c r="F50" s="24">
        <f t="shared" si="3"/>
        <v>0</v>
      </c>
      <c r="G50" s="11">
        <v>0</v>
      </c>
    </row>
    <row r="51" spans="1:7" s="7" customFormat="1" ht="30" x14ac:dyDescent="0.25">
      <c r="A51" s="3" t="s">
        <v>50</v>
      </c>
      <c r="B51" s="11">
        <f>SUM(E51:G51)</f>
        <v>0</v>
      </c>
      <c r="C51" s="26">
        <v>0</v>
      </c>
      <c r="D51" s="26">
        <v>0</v>
      </c>
      <c r="E51" s="26">
        <v>0</v>
      </c>
      <c r="F51" s="24">
        <f t="shared" si="3"/>
        <v>0</v>
      </c>
      <c r="G51" s="11">
        <v>0</v>
      </c>
    </row>
    <row r="52" spans="1:7" s="7" customFormat="1" ht="30" x14ac:dyDescent="0.25">
      <c r="A52" s="3" t="s">
        <v>51</v>
      </c>
      <c r="B52" s="11">
        <f>SUM(E52:G52)</f>
        <v>0</v>
      </c>
      <c r="C52" s="26">
        <v>0</v>
      </c>
      <c r="D52" s="26">
        <v>0</v>
      </c>
      <c r="E52" s="26">
        <v>0</v>
      </c>
      <c r="F52" s="24">
        <f t="shared" si="3"/>
        <v>0</v>
      </c>
      <c r="G52" s="11">
        <v>0</v>
      </c>
    </row>
    <row r="53" spans="1:7" s="7" customFormat="1" ht="30" x14ac:dyDescent="0.25">
      <c r="A53" s="3" t="s">
        <v>52</v>
      </c>
      <c r="B53" s="11">
        <f>SUM(E53:G53)</f>
        <v>0</v>
      </c>
      <c r="C53" s="26">
        <v>0</v>
      </c>
      <c r="D53" s="26">
        <v>0</v>
      </c>
      <c r="E53" s="26">
        <v>0</v>
      </c>
      <c r="F53" s="24">
        <f t="shared" si="3"/>
        <v>0</v>
      </c>
      <c r="G53" s="11">
        <v>0</v>
      </c>
    </row>
    <row r="54" spans="1:7" s="7" customFormat="1" ht="30" x14ac:dyDescent="0.25">
      <c r="A54" s="3" t="s">
        <v>53</v>
      </c>
      <c r="B54" s="11">
        <f>SUM(E54:G54)</f>
        <v>0</v>
      </c>
      <c r="C54" s="26">
        <v>0</v>
      </c>
      <c r="D54" s="26">
        <v>0</v>
      </c>
      <c r="E54" s="26">
        <v>0</v>
      </c>
      <c r="F54" s="24">
        <f t="shared" si="3"/>
        <v>0</v>
      </c>
      <c r="G54" s="11">
        <v>0</v>
      </c>
    </row>
    <row r="55" spans="1:7" s="17" customFormat="1" ht="30" x14ac:dyDescent="0.25">
      <c r="A55" s="2" t="s">
        <v>54</v>
      </c>
      <c r="B55" s="9">
        <f>SUM(E55:G55)</f>
        <v>0</v>
      </c>
      <c r="C55" s="24">
        <f t="shared" ref="C55:G55" si="10">SUM(C56:C64)</f>
        <v>830619</v>
      </c>
      <c r="D55" s="24">
        <f t="shared" si="10"/>
        <v>0</v>
      </c>
      <c r="E55" s="24">
        <f t="shared" si="10"/>
        <v>0</v>
      </c>
      <c r="F55" s="24">
        <f t="shared" si="3"/>
        <v>0</v>
      </c>
      <c r="G55" s="9">
        <f t="shared" si="10"/>
        <v>0</v>
      </c>
    </row>
    <row r="56" spans="1:7" s="7" customFormat="1" x14ac:dyDescent="0.25">
      <c r="A56" s="3" t="s">
        <v>55</v>
      </c>
      <c r="B56" s="11">
        <f>SUM(E56:G56)</f>
        <v>0</v>
      </c>
      <c r="C56" s="25">
        <v>830619</v>
      </c>
      <c r="D56" s="25">
        <v>0</v>
      </c>
      <c r="E56" s="26">
        <v>0</v>
      </c>
      <c r="F56" s="24">
        <f t="shared" si="3"/>
        <v>0</v>
      </c>
      <c r="G56" s="11">
        <v>0</v>
      </c>
    </row>
    <row r="57" spans="1:7" s="7" customFormat="1" ht="30" x14ac:dyDescent="0.25">
      <c r="A57" s="3" t="s">
        <v>56</v>
      </c>
      <c r="B57" s="11">
        <f>SUM(E57:G57)</f>
        <v>0</v>
      </c>
      <c r="C57" s="26">
        <v>0</v>
      </c>
      <c r="D57" s="26">
        <v>0</v>
      </c>
      <c r="E57" s="26">
        <v>0</v>
      </c>
      <c r="F57" s="24">
        <f t="shared" si="3"/>
        <v>0</v>
      </c>
      <c r="G57" s="11">
        <v>0</v>
      </c>
    </row>
    <row r="58" spans="1:7" s="7" customFormat="1" ht="30" x14ac:dyDescent="0.25">
      <c r="A58" s="3" t="s">
        <v>57</v>
      </c>
      <c r="B58" s="11">
        <f>SUM(E58:G58)</f>
        <v>0</v>
      </c>
      <c r="C58" s="26">
        <v>0</v>
      </c>
      <c r="D58" s="26">
        <v>0</v>
      </c>
      <c r="E58" s="26">
        <v>0</v>
      </c>
      <c r="F58" s="24">
        <f t="shared" si="3"/>
        <v>0</v>
      </c>
      <c r="G58" s="11">
        <v>0</v>
      </c>
    </row>
    <row r="59" spans="1:7" s="7" customFormat="1" ht="30" x14ac:dyDescent="0.25">
      <c r="A59" s="3" t="s">
        <v>58</v>
      </c>
      <c r="B59" s="11">
        <f>SUM(E59:G59)</f>
        <v>0</v>
      </c>
      <c r="C59" s="26">
        <v>0</v>
      </c>
      <c r="D59" s="25">
        <v>0</v>
      </c>
      <c r="E59" s="26">
        <v>0</v>
      </c>
      <c r="F59" s="24">
        <f t="shared" si="3"/>
        <v>0</v>
      </c>
      <c r="G59" s="11">
        <v>0</v>
      </c>
    </row>
    <row r="60" spans="1:7" s="7" customFormat="1" ht="30" x14ac:dyDescent="0.25">
      <c r="A60" s="3" t="s">
        <v>59</v>
      </c>
      <c r="B60" s="11">
        <f>SUM(E60:G60)</f>
        <v>0</v>
      </c>
      <c r="C60" s="25">
        <v>0</v>
      </c>
      <c r="D60" s="25">
        <v>0</v>
      </c>
      <c r="E60" s="26">
        <v>0</v>
      </c>
      <c r="F60" s="24">
        <f t="shared" si="3"/>
        <v>0</v>
      </c>
      <c r="G60" s="11">
        <v>0</v>
      </c>
    </row>
    <row r="61" spans="1:7" s="7" customFormat="1" x14ac:dyDescent="0.25">
      <c r="A61" s="3" t="s">
        <v>60</v>
      </c>
      <c r="B61" s="11">
        <f>SUM(E61:G61)</f>
        <v>0</v>
      </c>
      <c r="C61" s="26"/>
      <c r="D61" s="25">
        <v>0</v>
      </c>
      <c r="E61" s="26">
        <v>0</v>
      </c>
      <c r="F61" s="24">
        <f t="shared" si="3"/>
        <v>0</v>
      </c>
      <c r="G61" s="11">
        <v>0</v>
      </c>
    </row>
    <row r="62" spans="1:7" s="7" customFormat="1" x14ac:dyDescent="0.25">
      <c r="A62" s="3" t="s">
        <v>61</v>
      </c>
      <c r="B62" s="11">
        <f>SUM(E62:G62)</f>
        <v>0</v>
      </c>
      <c r="C62" s="26">
        <v>0</v>
      </c>
      <c r="D62" s="26">
        <v>0</v>
      </c>
      <c r="E62" s="26">
        <v>0</v>
      </c>
      <c r="F62" s="24">
        <f t="shared" si="3"/>
        <v>0</v>
      </c>
      <c r="G62" s="11">
        <v>0</v>
      </c>
    </row>
    <row r="63" spans="1:7" s="7" customFormat="1" x14ac:dyDescent="0.25">
      <c r="A63" s="3" t="s">
        <v>62</v>
      </c>
      <c r="B63" s="11">
        <f>SUM(E63:G63)</f>
        <v>0</v>
      </c>
      <c r="C63" s="26">
        <v>0</v>
      </c>
      <c r="D63" s="26">
        <v>0</v>
      </c>
      <c r="E63" s="26">
        <v>0</v>
      </c>
      <c r="F63" s="24">
        <f t="shared" si="3"/>
        <v>0</v>
      </c>
      <c r="G63" s="11">
        <v>0</v>
      </c>
    </row>
    <row r="64" spans="1:7" s="7" customFormat="1" ht="30" x14ac:dyDescent="0.25">
      <c r="A64" s="3" t="s">
        <v>63</v>
      </c>
      <c r="B64" s="11">
        <f>SUM(E64:G64)</f>
        <v>0</v>
      </c>
      <c r="C64" s="26">
        <v>0</v>
      </c>
      <c r="D64" s="26">
        <v>0</v>
      </c>
      <c r="E64" s="26">
        <v>0</v>
      </c>
      <c r="F64" s="24">
        <f t="shared" si="3"/>
        <v>0</v>
      </c>
      <c r="G64" s="11">
        <v>0</v>
      </c>
    </row>
    <row r="65" spans="1:7" s="17" customFormat="1" x14ac:dyDescent="0.25">
      <c r="A65" s="2" t="s">
        <v>64</v>
      </c>
      <c r="B65" s="9">
        <f>SUM(E65:G65)</f>
        <v>0</v>
      </c>
      <c r="C65" s="24">
        <f t="shared" ref="C65:E65" si="11">SUM(C66:C69)</f>
        <v>0</v>
      </c>
      <c r="D65" s="24">
        <f t="shared" si="11"/>
        <v>0</v>
      </c>
      <c r="E65" s="24">
        <f t="shared" si="11"/>
        <v>0</v>
      </c>
      <c r="F65" s="24">
        <f t="shared" si="3"/>
        <v>0</v>
      </c>
      <c r="G65" s="9">
        <f t="shared" ref="G65" si="12">SUM(G66:G69)</f>
        <v>0</v>
      </c>
    </row>
    <row r="66" spans="1:7" s="7" customFormat="1" x14ac:dyDescent="0.25">
      <c r="A66" s="3" t="s">
        <v>65</v>
      </c>
      <c r="B66" s="11">
        <f>SUM(E66:G66)</f>
        <v>0</v>
      </c>
      <c r="C66" s="26">
        <v>0</v>
      </c>
      <c r="D66" s="26">
        <v>0</v>
      </c>
      <c r="E66" s="26">
        <v>0</v>
      </c>
      <c r="F66" s="24">
        <f t="shared" si="3"/>
        <v>0</v>
      </c>
      <c r="G66" s="11">
        <v>0</v>
      </c>
    </row>
    <row r="67" spans="1:7" s="7" customFormat="1" x14ac:dyDescent="0.25">
      <c r="A67" s="3" t="s">
        <v>66</v>
      </c>
      <c r="B67" s="11">
        <f>SUM(E67:G67)</f>
        <v>0</v>
      </c>
      <c r="C67" s="26">
        <v>0</v>
      </c>
      <c r="D67" s="26">
        <v>0</v>
      </c>
      <c r="E67" s="26">
        <v>0</v>
      </c>
      <c r="F67" s="24">
        <f t="shared" si="3"/>
        <v>0</v>
      </c>
      <c r="G67" s="11">
        <v>0</v>
      </c>
    </row>
    <row r="68" spans="1:7" s="7" customFormat="1" ht="27.75" customHeight="1" x14ac:dyDescent="0.25">
      <c r="A68" s="3" t="s">
        <v>67</v>
      </c>
      <c r="B68" s="11">
        <f>SUM(E68:G68)</f>
        <v>0</v>
      </c>
      <c r="C68" s="26">
        <v>0</v>
      </c>
      <c r="D68" s="26">
        <v>0</v>
      </c>
      <c r="E68" s="26">
        <v>0</v>
      </c>
      <c r="F68" s="24">
        <f t="shared" si="3"/>
        <v>0</v>
      </c>
      <c r="G68" s="11">
        <v>0</v>
      </c>
    </row>
    <row r="69" spans="1:7" s="7" customFormat="1" ht="37.5" customHeight="1" x14ac:dyDescent="0.25">
      <c r="A69" s="3" t="s">
        <v>68</v>
      </c>
      <c r="B69" s="11">
        <f>SUM(E69:G69)</f>
        <v>0</v>
      </c>
      <c r="C69" s="26">
        <v>0</v>
      </c>
      <c r="D69" s="26">
        <v>0</v>
      </c>
      <c r="E69" s="26">
        <v>0</v>
      </c>
      <c r="F69" s="24">
        <f t="shared" si="3"/>
        <v>0</v>
      </c>
      <c r="G69" s="11">
        <v>0</v>
      </c>
    </row>
    <row r="70" spans="1:7" s="17" customFormat="1" ht="30" x14ac:dyDescent="0.25">
      <c r="A70" s="2" t="s">
        <v>69</v>
      </c>
      <c r="B70" s="9">
        <f>SUM(E70:G70)</f>
        <v>0</v>
      </c>
      <c r="C70" s="24">
        <f t="shared" ref="C70:E70" si="13">SUM(C71:C72)</f>
        <v>0</v>
      </c>
      <c r="D70" s="24">
        <f t="shared" si="13"/>
        <v>0</v>
      </c>
      <c r="E70" s="24">
        <f t="shared" si="13"/>
        <v>0</v>
      </c>
      <c r="F70" s="24">
        <f t="shared" si="3"/>
        <v>0</v>
      </c>
      <c r="G70" s="9">
        <f t="shared" ref="G70" si="14">SUM(G71:G72)</f>
        <v>0</v>
      </c>
    </row>
    <row r="71" spans="1:7" s="7" customFormat="1" x14ac:dyDescent="0.25">
      <c r="A71" s="3" t="s">
        <v>70</v>
      </c>
      <c r="B71" s="11">
        <f>SUM(E71:G71)</f>
        <v>0</v>
      </c>
      <c r="C71" s="26">
        <v>0</v>
      </c>
      <c r="D71" s="26">
        <v>0</v>
      </c>
      <c r="E71" s="26">
        <v>0</v>
      </c>
      <c r="F71" s="24">
        <f t="shared" si="3"/>
        <v>0</v>
      </c>
      <c r="G71" s="11">
        <v>0</v>
      </c>
    </row>
    <row r="72" spans="1:7" s="7" customFormat="1" ht="30" x14ac:dyDescent="0.25">
      <c r="A72" s="3" t="s">
        <v>71</v>
      </c>
      <c r="B72" s="11">
        <f>SUM(E72:G72)</f>
        <v>0</v>
      </c>
      <c r="C72" s="26">
        <v>0</v>
      </c>
      <c r="D72" s="26">
        <v>0</v>
      </c>
      <c r="E72" s="26">
        <v>0</v>
      </c>
      <c r="F72" s="24">
        <f t="shared" si="3"/>
        <v>0</v>
      </c>
      <c r="G72" s="11">
        <v>0</v>
      </c>
    </row>
    <row r="73" spans="1:7" s="17" customFormat="1" x14ac:dyDescent="0.25">
      <c r="A73" s="2" t="s">
        <v>72</v>
      </c>
      <c r="B73" s="9">
        <f>SUM(E73:G73)</f>
        <v>0</v>
      </c>
      <c r="C73" s="24">
        <f t="shared" ref="C73:E73" si="15">SUM(C74:C76)</f>
        <v>0</v>
      </c>
      <c r="D73" s="24">
        <f t="shared" si="15"/>
        <v>0</v>
      </c>
      <c r="E73" s="24">
        <f t="shared" si="15"/>
        <v>0</v>
      </c>
      <c r="F73" s="24">
        <f t="shared" si="3"/>
        <v>0</v>
      </c>
      <c r="G73" s="9">
        <f t="shared" ref="G73" si="16">SUM(G74:G76)</f>
        <v>0</v>
      </c>
    </row>
    <row r="74" spans="1:7" s="7" customFormat="1" ht="30" x14ac:dyDescent="0.25">
      <c r="A74" s="3" t="s">
        <v>73</v>
      </c>
      <c r="B74" s="11">
        <f>SUM(E74:G74)</f>
        <v>0</v>
      </c>
      <c r="C74" s="26">
        <v>0</v>
      </c>
      <c r="D74" s="26">
        <v>0</v>
      </c>
      <c r="E74" s="26">
        <v>0</v>
      </c>
      <c r="F74" s="24">
        <f t="shared" si="3"/>
        <v>0</v>
      </c>
      <c r="G74" s="11">
        <v>0</v>
      </c>
    </row>
    <row r="75" spans="1:7" s="7" customFormat="1" ht="30" x14ac:dyDescent="0.25">
      <c r="A75" s="3" t="s">
        <v>74</v>
      </c>
      <c r="B75" s="11">
        <f>SUM(E75:G75)</f>
        <v>0</v>
      </c>
      <c r="C75" s="26">
        <v>0</v>
      </c>
      <c r="D75" s="26">
        <v>0</v>
      </c>
      <c r="E75" s="26">
        <v>0</v>
      </c>
      <c r="F75" s="24">
        <f t="shared" si="3"/>
        <v>0</v>
      </c>
      <c r="G75" s="11">
        <v>0</v>
      </c>
    </row>
    <row r="76" spans="1:7" s="7" customFormat="1" ht="30" x14ac:dyDescent="0.25">
      <c r="A76" s="3" t="s">
        <v>75</v>
      </c>
      <c r="B76" s="11">
        <f>SUM(E76:G76)</f>
        <v>0</v>
      </c>
      <c r="C76" s="26">
        <v>0</v>
      </c>
      <c r="D76" s="26">
        <v>0</v>
      </c>
      <c r="E76" s="26">
        <v>0</v>
      </c>
      <c r="F76" s="24">
        <f t="shared" si="3"/>
        <v>0</v>
      </c>
      <c r="G76" s="11">
        <v>0</v>
      </c>
    </row>
    <row r="77" spans="1:7" s="7" customFormat="1" x14ac:dyDescent="0.25">
      <c r="A77" s="4" t="s">
        <v>76</v>
      </c>
      <c r="B77" s="12">
        <f>SUM(E77:G77)</f>
        <v>12766181</v>
      </c>
      <c r="C77" s="27">
        <f>C12</f>
        <v>125570500</v>
      </c>
      <c r="D77" s="27">
        <f t="shared" ref="D77" si="17">D12</f>
        <v>0</v>
      </c>
      <c r="E77" s="27">
        <f>E12</f>
        <v>6383090.5</v>
      </c>
      <c r="F77" s="27">
        <f t="shared" ref="F77:F90" si="18">SUM(E77:E77)</f>
        <v>6383090.5</v>
      </c>
      <c r="G77" s="12">
        <f t="shared" ref="G77" si="19">G12</f>
        <v>0</v>
      </c>
    </row>
    <row r="78" spans="1:7" s="7" customFormat="1" hidden="1" x14ac:dyDescent="0.25">
      <c r="A78" s="3"/>
      <c r="B78" s="10"/>
      <c r="C78" s="35"/>
      <c r="D78" s="35"/>
      <c r="E78" s="11"/>
      <c r="F78" s="39">
        <f t="shared" si="18"/>
        <v>0</v>
      </c>
      <c r="G78" s="10"/>
    </row>
    <row r="79" spans="1:7" s="7" customFormat="1" x14ac:dyDescent="0.25">
      <c r="A79" s="1" t="s">
        <v>77</v>
      </c>
      <c r="B79" s="8">
        <f>SUM(E79:G79)</f>
        <v>0</v>
      </c>
      <c r="C79" s="36">
        <f t="shared" ref="C79:D79" si="20">C80+C83+C86</f>
        <v>0</v>
      </c>
      <c r="D79" s="36">
        <f t="shared" si="20"/>
        <v>0</v>
      </c>
      <c r="E79" s="8">
        <f>E80+E83+E86</f>
        <v>0</v>
      </c>
      <c r="F79" s="36">
        <f t="shared" si="18"/>
        <v>0</v>
      </c>
      <c r="G79" s="8">
        <f t="shared" ref="G79" si="21">G80+G83+G86</f>
        <v>0</v>
      </c>
    </row>
    <row r="80" spans="1:7" s="17" customFormat="1" ht="24.75" customHeight="1" x14ac:dyDescent="0.25">
      <c r="A80" s="2" t="s">
        <v>78</v>
      </c>
      <c r="B80" s="9">
        <f>SUM(E80:G80)</f>
        <v>0</v>
      </c>
      <c r="C80" s="37">
        <f t="shared" ref="C80:D80" si="22">SUM(C81:C82)</f>
        <v>0</v>
      </c>
      <c r="D80" s="37">
        <f t="shared" si="22"/>
        <v>0</v>
      </c>
      <c r="E80" s="9">
        <f>SUM(E81:E82)</f>
        <v>0</v>
      </c>
      <c r="F80" s="37">
        <f t="shared" si="18"/>
        <v>0</v>
      </c>
      <c r="G80" s="9">
        <f t="shared" ref="G80" si="23">SUM(G81:G82)</f>
        <v>0</v>
      </c>
    </row>
    <row r="81" spans="1:7" s="7" customFormat="1" ht="21.75" customHeight="1" x14ac:dyDescent="0.25">
      <c r="A81" s="3" t="s">
        <v>79</v>
      </c>
      <c r="B81" s="11">
        <f>SUM(E81:G81)</f>
        <v>0</v>
      </c>
      <c r="C81" s="35">
        <v>0</v>
      </c>
      <c r="D81" s="35">
        <v>0</v>
      </c>
      <c r="E81" s="11">
        <v>0</v>
      </c>
      <c r="F81" s="35">
        <f t="shared" si="18"/>
        <v>0</v>
      </c>
      <c r="G81" s="11">
        <v>0</v>
      </c>
    </row>
    <row r="82" spans="1:7" s="7" customFormat="1" ht="30" x14ac:dyDescent="0.25">
      <c r="A82" s="3" t="s">
        <v>80</v>
      </c>
      <c r="B82" s="11">
        <f>SUM(E82:G82)</f>
        <v>0</v>
      </c>
      <c r="C82" s="35">
        <v>0</v>
      </c>
      <c r="D82" s="35">
        <v>0</v>
      </c>
      <c r="E82" s="11">
        <v>0</v>
      </c>
      <c r="F82" s="35">
        <f t="shared" si="18"/>
        <v>0</v>
      </c>
      <c r="G82" s="11">
        <v>0</v>
      </c>
    </row>
    <row r="83" spans="1:7" s="17" customFormat="1" x14ac:dyDescent="0.25">
      <c r="A83" s="2" t="s">
        <v>81</v>
      </c>
      <c r="B83" s="9">
        <f>SUM(E83:G83)</f>
        <v>0</v>
      </c>
      <c r="C83" s="37">
        <f t="shared" ref="C83:D83" si="24">SUM(C84:C85)</f>
        <v>0</v>
      </c>
      <c r="D83" s="37">
        <f t="shared" si="24"/>
        <v>0</v>
      </c>
      <c r="E83" s="9">
        <f>SUM(E84:E85)</f>
        <v>0</v>
      </c>
      <c r="F83" s="37">
        <f t="shared" si="18"/>
        <v>0</v>
      </c>
      <c r="G83" s="9">
        <f t="shared" ref="G83" si="25">SUM(G84:G85)</f>
        <v>0</v>
      </c>
    </row>
    <row r="84" spans="1:7" s="7" customFormat="1" ht="30" x14ac:dyDescent="0.25">
      <c r="A84" s="3" t="s">
        <v>82</v>
      </c>
      <c r="B84" s="11">
        <f>SUM(E84:G84)</f>
        <v>0</v>
      </c>
      <c r="C84" s="35">
        <v>0</v>
      </c>
      <c r="D84" s="35">
        <v>0</v>
      </c>
      <c r="E84" s="11">
        <v>0</v>
      </c>
      <c r="F84" s="35">
        <f t="shared" si="18"/>
        <v>0</v>
      </c>
      <c r="G84" s="11">
        <v>0</v>
      </c>
    </row>
    <row r="85" spans="1:7" s="7" customFormat="1" ht="30" x14ac:dyDescent="0.25">
      <c r="A85" s="3" t="s">
        <v>83</v>
      </c>
      <c r="B85" s="11">
        <f>SUM(E85:G85)</f>
        <v>0</v>
      </c>
      <c r="C85" s="35">
        <v>0</v>
      </c>
      <c r="D85" s="35">
        <v>0</v>
      </c>
      <c r="E85" s="11">
        <v>0</v>
      </c>
      <c r="F85" s="35">
        <f t="shared" si="18"/>
        <v>0</v>
      </c>
      <c r="G85" s="11">
        <v>0</v>
      </c>
    </row>
    <row r="86" spans="1:7" s="17" customFormat="1" ht="23.25" customHeight="1" x14ac:dyDescent="0.25">
      <c r="A86" s="2" t="s">
        <v>84</v>
      </c>
      <c r="B86" s="9">
        <f>SUM(E86:G86)</f>
        <v>0</v>
      </c>
      <c r="C86" s="37">
        <f t="shared" ref="C86:D86" si="26">SUM(C87)</f>
        <v>0</v>
      </c>
      <c r="D86" s="37">
        <f t="shared" si="26"/>
        <v>0</v>
      </c>
      <c r="E86" s="9">
        <f>SUM(E87)</f>
        <v>0</v>
      </c>
      <c r="F86" s="37">
        <f t="shared" si="18"/>
        <v>0</v>
      </c>
      <c r="G86" s="9">
        <f t="shared" ref="G86" si="27">SUM(G87)</f>
        <v>0</v>
      </c>
    </row>
    <row r="87" spans="1:7" s="7" customFormat="1" ht="25.5" customHeight="1" x14ac:dyDescent="0.25">
      <c r="A87" s="3" t="s">
        <v>85</v>
      </c>
      <c r="B87" s="11">
        <f>SUM(E87:G87)</f>
        <v>0</v>
      </c>
      <c r="C87" s="35">
        <v>0</v>
      </c>
      <c r="D87" s="35">
        <v>0</v>
      </c>
      <c r="E87" s="11">
        <v>0</v>
      </c>
      <c r="F87" s="35">
        <f t="shared" si="18"/>
        <v>0</v>
      </c>
      <c r="G87" s="11">
        <v>0</v>
      </c>
    </row>
    <row r="88" spans="1:7" s="7" customFormat="1" x14ac:dyDescent="0.25">
      <c r="A88" s="4" t="s">
        <v>86</v>
      </c>
      <c r="B88" s="12">
        <f>SUM(E88:G88)</f>
        <v>0</v>
      </c>
      <c r="C88" s="38">
        <f t="shared" ref="C88:D88" si="28">C79</f>
        <v>0</v>
      </c>
      <c r="D88" s="38">
        <f t="shared" si="28"/>
        <v>0</v>
      </c>
      <c r="E88" s="12">
        <f>E79</f>
        <v>0</v>
      </c>
      <c r="F88" s="38">
        <f t="shared" si="18"/>
        <v>0</v>
      </c>
      <c r="G88" s="12">
        <f t="shared" ref="G88" si="29">G79</f>
        <v>0</v>
      </c>
    </row>
    <row r="89" spans="1:7" s="31" customFormat="1" ht="8.25" x14ac:dyDescent="0.25">
      <c r="B89" s="42"/>
      <c r="C89" s="43"/>
      <c r="D89" s="44"/>
      <c r="E89" s="42"/>
      <c r="F89" s="44">
        <f t="shared" si="18"/>
        <v>0</v>
      </c>
      <c r="G89" s="42"/>
    </row>
    <row r="90" spans="1:7" s="7" customFormat="1" ht="31.5" x14ac:dyDescent="0.25">
      <c r="A90" s="5" t="s">
        <v>87</v>
      </c>
      <c r="B90" s="13">
        <f>SUM(E90:G90)</f>
        <v>12766181</v>
      </c>
      <c r="C90" s="40">
        <f>C77+C88</f>
        <v>125570500</v>
      </c>
      <c r="D90" s="40">
        <f t="shared" ref="D90" si="30">D77+D88</f>
        <v>0</v>
      </c>
      <c r="E90" s="14">
        <f>E77+E88</f>
        <v>6383090.5</v>
      </c>
      <c r="F90" s="40">
        <f t="shared" si="18"/>
        <v>6383090.5</v>
      </c>
      <c r="G90" s="14">
        <f t="shared" ref="G90" si="31">G77+G88</f>
        <v>0</v>
      </c>
    </row>
    <row r="91" spans="1:7" x14ac:dyDescent="0.25">
      <c r="A91" t="s">
        <v>88</v>
      </c>
    </row>
    <row r="92" spans="1:7" x14ac:dyDescent="0.25">
      <c r="A92" t="s">
        <v>89</v>
      </c>
    </row>
    <row r="93" spans="1:7" x14ac:dyDescent="0.25">
      <c r="A93" t="s">
        <v>90</v>
      </c>
    </row>
    <row r="94" spans="1:7" x14ac:dyDescent="0.25">
      <c r="A94" t="s">
        <v>6</v>
      </c>
    </row>
    <row r="95" spans="1:7" x14ac:dyDescent="0.25">
      <c r="A95" t="s">
        <v>91</v>
      </c>
    </row>
    <row r="96" spans="1:7" x14ac:dyDescent="0.25">
      <c r="A96" t="s">
        <v>92</v>
      </c>
      <c r="F96" s="32"/>
    </row>
    <row r="97" spans="1:5" x14ac:dyDescent="0.25">
      <c r="A97" s="46"/>
      <c r="B97" s="46"/>
      <c r="C97" s="46"/>
      <c r="D97" s="46"/>
      <c r="E97" s="46"/>
    </row>
    <row r="98" spans="1:5" x14ac:dyDescent="0.25">
      <c r="B98"/>
      <c r="C98"/>
      <c r="D98"/>
    </row>
    <row r="99" spans="1:5" x14ac:dyDescent="0.25">
      <c r="B99"/>
      <c r="C99"/>
      <c r="D99"/>
    </row>
    <row r="100" spans="1:5" x14ac:dyDescent="0.25">
      <c r="B100"/>
      <c r="C100"/>
      <c r="D100"/>
    </row>
    <row r="101" spans="1:5" x14ac:dyDescent="0.25">
      <c r="B101"/>
      <c r="C101"/>
      <c r="D101"/>
    </row>
    <row r="102" spans="1:5" x14ac:dyDescent="0.25">
      <c r="B102"/>
      <c r="C102"/>
      <c r="D102"/>
    </row>
  </sheetData>
  <mergeCells count="7">
    <mergeCell ref="A97:E97"/>
    <mergeCell ref="A1:G1"/>
    <mergeCell ref="A8:G8"/>
    <mergeCell ref="A9:G9"/>
    <mergeCell ref="A10:F10"/>
    <mergeCell ref="A2:F5"/>
    <mergeCell ref="A7:F7"/>
  </mergeCells>
  <printOptions horizontalCentered="1"/>
  <pageMargins left="0.39370078740157483" right="0.39370078740157483" top="0.19685039370078741" bottom="0.19685039370078741" header="0" footer="0.31496062992125984"/>
  <pageSetup scale="95" fitToHeight="0" orientation="portrait" r:id="rId1"/>
  <rowBreaks count="1" manualBreakCount="1">
    <brk id="68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(2025-01)</vt:lpstr>
      <vt:lpstr>'Plantilla Ejecución (2025-01)'!Área_de_impresión</vt:lpstr>
      <vt:lpstr>'Plantilla Ejecución (2025-01)'!Títulos_a_imprimir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2025-02-07T14:00:38Z</cp:lastPrinted>
  <dcterms:created xsi:type="dcterms:W3CDTF">2018-04-17T18:57:16Z</dcterms:created>
  <dcterms:modified xsi:type="dcterms:W3CDTF">2025-02-07T14:01:33Z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