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5" documentId="8_{19A30ED4-9EBD-44AD-BCF1-FA371F13CA01}" xr6:coauthVersionLast="47" xr6:coauthVersionMax="47" xr10:uidLastSave="{E2AECEC6-86EE-420A-B3EC-B236D9FE217D}"/>
  <bookViews>
    <workbookView xWindow="-120" yWindow="-120" windowWidth="29040" windowHeight="15720" tabRatio="881" xr2:uid="{00000000-000D-0000-FFFF-FFFF00000000}"/>
  </bookViews>
  <sheets>
    <sheet name="Plantilla Ejecución (2025-01)" sheetId="31" r:id="rId1"/>
  </sheets>
  <definedNames>
    <definedName name="_xlnm.Print_Area" localSheetId="0">'Plantilla Ejecución (2025-01)'!$A$1:$F$116</definedName>
    <definedName name="_xlnm.Print_Titles" localSheetId="0">'Plantilla Ejecución (2025-01)'!$11:$11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30" i="31"/>
  <c r="F31" i="31"/>
  <c r="F32" i="31"/>
  <c r="F33" i="31"/>
  <c r="F34" i="31"/>
  <c r="F35" i="31"/>
  <c r="F36" i="31"/>
  <c r="F37" i="31"/>
  <c r="F38" i="31"/>
  <c r="F40" i="31"/>
  <c r="F41" i="31"/>
  <c r="F42" i="31"/>
  <c r="F43" i="31"/>
  <c r="F44" i="31"/>
  <c r="F45" i="31"/>
  <c r="F46" i="31"/>
  <c r="F48" i="31"/>
  <c r="F49" i="31"/>
  <c r="F50" i="31"/>
  <c r="F51" i="31"/>
  <c r="F52" i="31"/>
  <c r="F53" i="31"/>
  <c r="F54" i="31"/>
  <c r="F56" i="31"/>
  <c r="F57" i="31"/>
  <c r="F58" i="31"/>
  <c r="F59" i="31"/>
  <c r="F60" i="31"/>
  <c r="F61" i="31"/>
  <c r="F62" i="31"/>
  <c r="F63" i="31"/>
  <c r="F64" i="31"/>
  <c r="F66" i="31"/>
  <c r="F67" i="31"/>
  <c r="F68" i="31"/>
  <c r="F69" i="31"/>
  <c r="F71" i="31"/>
  <c r="F72" i="31"/>
  <c r="F74" i="31"/>
  <c r="F75" i="31"/>
  <c r="F76" i="31"/>
  <c r="F78" i="31"/>
  <c r="F81" i="31"/>
  <c r="F82" i="31"/>
  <c r="F84" i="31"/>
  <c r="F85" i="31"/>
  <c r="F87" i="31"/>
  <c r="F89" i="31"/>
  <c r="F12" i="31"/>
  <c r="E77" i="31"/>
  <c r="F77" i="31" s="1"/>
  <c r="C77" i="31"/>
  <c r="D73" i="31" l="1"/>
  <c r="E73" i="31"/>
  <c r="F73" i="31" s="1"/>
  <c r="D70" i="31"/>
  <c r="E70" i="31"/>
  <c r="F70" i="31" s="1"/>
  <c r="D65" i="31"/>
  <c r="E65" i="31"/>
  <c r="F65" i="31" s="1"/>
  <c r="D55" i="31"/>
  <c r="E55" i="31"/>
  <c r="F55" i="31" s="1"/>
  <c r="D47" i="31"/>
  <c r="E47" i="31"/>
  <c r="F47" i="31" s="1"/>
  <c r="D39" i="31"/>
  <c r="E39" i="31"/>
  <c r="F39" i="31" s="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D79" i="31" l="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G86" i="31"/>
  <c r="E86" i="31"/>
  <c r="F86" i="31" s="1"/>
  <c r="G83" i="31"/>
  <c r="E83" i="31"/>
  <c r="F83" i="31" s="1"/>
  <c r="G80" i="31"/>
  <c r="E80" i="31"/>
  <c r="F80" i="31" s="1"/>
  <c r="G73" i="31"/>
  <c r="G70" i="31"/>
  <c r="G65" i="31"/>
  <c r="G55" i="31"/>
  <c r="G47" i="31"/>
  <c r="G39" i="31"/>
  <c r="G29" i="31"/>
  <c r="E29" i="31"/>
  <c r="F29" i="31" s="1"/>
  <c r="G19" i="31"/>
  <c r="G13" i="31"/>
  <c r="S12" i="31"/>
  <c r="L12" i="31"/>
  <c r="M12" i="31" s="1"/>
  <c r="N12" i="31" s="1"/>
  <c r="O12" i="31" s="1"/>
  <c r="P12" i="31" s="1"/>
  <c r="Q12" i="31" s="1"/>
  <c r="B83" i="31" l="1"/>
  <c r="B80" i="31"/>
  <c r="B65" i="31"/>
  <c r="B70" i="31"/>
  <c r="B73" i="31"/>
  <c r="B47" i="31"/>
  <c r="B55" i="31"/>
  <c r="B29" i="31"/>
  <c r="B86" i="31"/>
  <c r="G12" i="31"/>
  <c r="G77" i="31" s="1"/>
  <c r="G79" i="31"/>
  <c r="G88" i="31" s="1"/>
  <c r="E79" i="31"/>
  <c r="F79" i="31" s="1"/>
  <c r="R11" i="31"/>
  <c r="S11" i="31" s="1"/>
  <c r="B79" i="31" l="1"/>
  <c r="B13" i="31"/>
  <c r="E88" i="31"/>
  <c r="F88" i="31" s="1"/>
  <c r="G90" i="31"/>
  <c r="B88" i="31" l="1"/>
  <c r="E90" i="31"/>
  <c r="F90" i="31" s="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<sst xmlns="http://schemas.openxmlformats.org/spreadsheetml/2006/main" count="98" uniqueCount="97">
  <si>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</si>
  <si>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</si>
  <si>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</si>
  <si>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</si>
  <si>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</si>
  <si>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</si>
  <si>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</si>
  <si>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</si>
  <si>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</si>
  <si>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</si>
  <si>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</si>
  <si>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</si>
  <si>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</si>
  <si>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</si>
  <si>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</si>
  <si>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</si>
  <si>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</si>
  <si>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</si>
  <si>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</si>
  <si>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</si>
  <si>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</si>
  <si>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</si>
  <si>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</si>
  <si>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</si>
  <si>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</si>
  <si>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</si>
  <si>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</si>
  <si>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</si>
  <si>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</si>
  <si>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</si>
  <si>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</si>
  <si>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</si>
  <si>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</si>
  <si>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</si>
  <si>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</si>
  <si>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</si>
  <si>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</si>
  <si>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</si>
  <si>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</si>
  <si>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</si>
  <si>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</si>
  <si>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</si>
  <si>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</si>
  <si>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</si>
  <si>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</si>
  <si>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</si>
  <si>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</si>
  <si>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</si>
  <si>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</si>
  <si>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</si>
  <si>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</si>
  <si>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</si>
  <si>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</si>
  <si>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</si>
  <si>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</si>
  <si>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</si>
  <si>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</si>
  <si>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</si>
  <si>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</si>
  <si>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</si>
  <si>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</si>
  <si>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</si>
  <si>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</si>
  <si>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</si>
  <si>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</si>
  <si>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</si>
  <si>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</si>
  <si>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</si>
  <si>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</si>
  <si>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</si>
  <si>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</si>
  <si>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</si>
  <si>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</si>
  <si>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</si>
  <si>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</si>
  <si>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</si>
  <si>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</si>
  <si>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</si>
  <si>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</si>
  <si>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</si>
  <si>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</si>
  <si>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</si>
  <si>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</si>
  <si>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</si>
  <si>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</si>
  <si>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</si>
  <si>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</si>
  <si>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</si>
  <si>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</si>
  <si>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</si>
  <si>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</si>
  <si>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</si>
  <si>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</si>
  <si>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</si>
  <si>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</si>
  <si>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 xml:space="preserve">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</si>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</sst>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47625</xdr:rowOff>
    </xdr:from>
    <xdr:to>
      <xdr:col>3</xdr:col>
      <xdr:colOff>456648</xdr:colOff>
      <xdr:row>6</xdr:row>
      <xdr:rowOff>12225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476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99</xdr:row>
      <xdr:rowOff>152400</xdr:rowOff>
    </xdr:from>
    <xdr:to>
      <xdr:col>5</xdr:col>
      <xdr:colOff>800101</xdr:colOff>
      <xdr:row>115</xdr:row>
      <xdr:rowOff>171889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0849B9-DDA3-489E-E01F-F5C6C600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1" y="28070175"/>
          <a:ext cx="6515100" cy="30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S102"/>
  <sheetViews>
    <sheetView showGridLines="0" tabSelected="1" view="pageBreakPreview" topLeftCell="A87" zoomScaleNormal="100" zoomScaleSheetLayoutView="100" workbookViewId="0">
      <selection activeCell="H110" sqref="H11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5" width="13.85546875" customWidth="1"/>
    <col min="6" max="6" width="15.7109375" customWidth="1"/>
    <col min="7" max="7" width="8.7109375" hidden="1" customWidth="1"/>
    <col min="8" max="8" width="96.7109375" bestFit="1" customWidth="1"/>
    <col min="10" max="17" width="6" bestFit="1" customWidth="1"/>
    <col min="18" max="19" width="7" bestFit="1" customWidth="1"/>
  </cols>
  <sheetData>
    <row r="1" spans="1:19" s="7" customFormat="1" ht="18.75" x14ac:dyDescent="0.25">
      <c r="A1" s="47"/>
      <c r="B1" s="47"/>
      <c r="C1" s="47"/>
      <c r="D1" s="47"/>
      <c r="E1" s="47"/>
      <c r="F1" s="47"/>
      <c r="G1" s="47"/>
    </row>
    <row r="2" spans="1:19" s="7" customFormat="1" ht="18.75" customHeight="1" x14ac:dyDescent="0.25">
      <c r="A2" s="47"/>
      <c r="B2" s="47"/>
      <c r="C2" s="47"/>
      <c r="D2" s="47"/>
      <c r="E2" s="47"/>
      <c r="F2" s="47"/>
      <c r="G2" s="21"/>
      <c r="H2" s="22" t="s">
        <v>0</v>
      </c>
    </row>
    <row r="3" spans="1:19" s="7" customFormat="1" ht="18.75" customHeight="1" x14ac:dyDescent="0.25">
      <c r="A3" s="47"/>
      <c r="B3" s="47"/>
      <c r="C3" s="47"/>
      <c r="D3" s="47"/>
      <c r="E3" s="47"/>
      <c r="F3" s="47"/>
      <c r="G3" s="21"/>
      <c r="H3" s="15" t="s">
        <v>1</v>
      </c>
    </row>
    <row r="4" spans="1:19" s="7" customFormat="1" ht="18.75" customHeight="1" x14ac:dyDescent="0.25">
      <c r="A4" s="47"/>
      <c r="B4" s="47"/>
      <c r="C4" s="47"/>
      <c r="D4" s="47"/>
      <c r="E4" s="47"/>
      <c r="F4" s="47"/>
      <c r="G4" s="21"/>
      <c r="H4" s="15" t="s">
        <v>2</v>
      </c>
    </row>
    <row r="5" spans="1:19" s="7" customFormat="1" ht="18.75" customHeight="1" x14ac:dyDescent="0.25">
      <c r="A5" s="47"/>
      <c r="B5" s="47"/>
      <c r="C5" s="47"/>
      <c r="D5" s="47"/>
      <c r="E5" s="47"/>
      <c r="F5" s="47"/>
      <c r="G5" s="21"/>
      <c r="H5" s="15" t="s">
        <v>4</v>
      </c>
    </row>
    <row r="6" spans="1:19" s="31" customFormat="1" ht="8.25" x14ac:dyDescent="0.25">
      <c r="A6" s="29"/>
      <c r="B6" s="29"/>
      <c r="C6" s="29"/>
      <c r="D6" s="34"/>
      <c r="E6" s="29"/>
      <c r="F6" s="29"/>
      <c r="G6" s="29"/>
      <c r="H6" s="30"/>
    </row>
    <row r="7" spans="1:19" s="7" customFormat="1" ht="18.75" customHeight="1" x14ac:dyDescent="0.25">
      <c r="A7" s="47" t="s">
        <v>96</v>
      </c>
      <c r="B7" s="47"/>
      <c r="C7" s="47"/>
      <c r="D7" s="47"/>
      <c r="E7" s="47"/>
      <c r="F7" s="47"/>
      <c r="G7" s="21"/>
      <c r="H7" s="15"/>
    </row>
    <row r="8" spans="1:19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</row>
    <row r="9" spans="1:19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</row>
    <row r="10" spans="1:19" s="7" customFormat="1" ht="15" customHeight="1" x14ac:dyDescent="0.25">
      <c r="A10" s="49"/>
      <c r="B10" s="49"/>
      <c r="C10" s="49"/>
      <c r="D10" s="49"/>
      <c r="E10" s="49"/>
      <c r="F10" s="49"/>
    </row>
    <row r="11" spans="1:19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45" t="s">
        <v>8</v>
      </c>
      <c r="G11" s="20" t="s">
        <v>10</v>
      </c>
      <c r="R11" s="16">
        <f>SUM(J12:R12)</f>
        <v>11.029108875781253</v>
      </c>
      <c r="S11" s="16">
        <f>+R11+S12</f>
        <v>13.989108875781252</v>
      </c>
    </row>
    <row r="12" spans="1:19" s="17" customFormat="1" x14ac:dyDescent="0.25">
      <c r="A12" s="1" t="s">
        <v>11</v>
      </c>
      <c r="B12" s="8">
        <f t="shared" ref="B12:B43" si="0">SUM(E12:G12)</f>
        <v>15829194.279999999</v>
      </c>
      <c r="C12" s="23">
        <v>130392955</v>
      </c>
      <c r="D12" s="23">
        <f>D13+D19+D29+D55</f>
        <v>0</v>
      </c>
      <c r="E12" s="23">
        <v>7914597.1399999997</v>
      </c>
      <c r="F12" s="28">
        <f>SUM(E12:E12)</f>
        <v>7914597.1399999997</v>
      </c>
      <c r="G12" s="8">
        <f t="shared" ref="G12" si="1">G13+G19+G29+G39+G47+G55+G65+G70+G73</f>
        <v>0</v>
      </c>
      <c r="J12" s="6">
        <v>1</v>
      </c>
      <c r="K12" s="6">
        <v>1.05</v>
      </c>
      <c r="L12" s="6">
        <f>+K12*1.05</f>
        <v>1.1025</v>
      </c>
      <c r="M12" s="6">
        <f t="shared" ref="M12:Q12" si="2">+L12*1.05</f>
        <v>1.1576250000000001</v>
      </c>
      <c r="N12" s="6">
        <f t="shared" si="2"/>
        <v>1.2155062500000002</v>
      </c>
      <c r="O12" s="6">
        <f t="shared" si="2"/>
        <v>1.2762815625000004</v>
      </c>
      <c r="P12" s="6">
        <f t="shared" si="2"/>
        <v>1.3400956406250004</v>
      </c>
      <c r="Q12" s="6">
        <f t="shared" si="2"/>
        <v>1.4071004226562505</v>
      </c>
      <c r="R12" s="6">
        <v>1.48</v>
      </c>
      <c r="S12" s="6">
        <f>+R12*2</f>
        <v>2.96</v>
      </c>
    </row>
    <row r="13" spans="1:19" s="17" customFormat="1" ht="30" customHeight="1" x14ac:dyDescent="0.25">
      <c r="A13" s="2" t="s">
        <v>12</v>
      </c>
      <c r="B13" s="9">
        <f t="shared" si="0"/>
        <v>11449383.220000001</v>
      </c>
      <c r="C13" s="24">
        <v>85756229</v>
      </c>
      <c r="D13" s="24">
        <f t="shared" ref="D13:G13" si="3">SUM(D14:D18)</f>
        <v>0</v>
      </c>
      <c r="E13" s="24">
        <v>5724691.6100000003</v>
      </c>
      <c r="F13" s="24">
        <f t="shared" ref="F13:F76" si="4">SUM(E13:E13)</f>
        <v>5724691.6100000003</v>
      </c>
      <c r="G13" s="9">
        <f t="shared" si="3"/>
        <v>0</v>
      </c>
      <c r="J13" s="18"/>
    </row>
    <row r="14" spans="1:19" s="7" customFormat="1" x14ac:dyDescent="0.25">
      <c r="A14" s="3" t="s">
        <v>13</v>
      </c>
      <c r="B14" s="11">
        <f t="shared" si="0"/>
        <v>9910200</v>
      </c>
      <c r="C14" s="25">
        <v>65975300</v>
      </c>
      <c r="D14" s="25">
        <v>0</v>
      </c>
      <c r="E14" s="26">
        <v>4955100</v>
      </c>
      <c r="F14" s="24">
        <f t="shared" si="4"/>
        <v>4955100</v>
      </c>
      <c r="G14" s="11">
        <v>0</v>
      </c>
    </row>
    <row r="15" spans="1:19" s="7" customFormat="1" x14ac:dyDescent="0.25">
      <c r="A15" s="3" t="s">
        <v>14</v>
      </c>
      <c r="B15" s="11">
        <f t="shared" si="0"/>
        <v>50000</v>
      </c>
      <c r="C15" s="25">
        <v>10623604</v>
      </c>
      <c r="D15" s="25">
        <v>0</v>
      </c>
      <c r="E15" s="26">
        <v>25000</v>
      </c>
      <c r="F15" s="24">
        <f t="shared" si="4"/>
        <v>25000</v>
      </c>
      <c r="G15" s="11">
        <v>0</v>
      </c>
    </row>
    <row r="16" spans="1:19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4">
        <f t="shared" si="4"/>
        <v>0</v>
      </c>
      <c r="G16" s="11">
        <v>0</v>
      </c>
    </row>
    <row r="17" spans="1:8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4">
        <f t="shared" si="4"/>
        <v>0</v>
      </c>
      <c r="G17" s="11">
        <v>0</v>
      </c>
    </row>
    <row r="18" spans="1:8" s="7" customFormat="1" ht="30" x14ac:dyDescent="0.25">
      <c r="A18" s="3" t="s">
        <v>17</v>
      </c>
      <c r="B18" s="11">
        <f t="shared" si="0"/>
        <v>1489183.22</v>
      </c>
      <c r="C18" s="25">
        <v>9157325</v>
      </c>
      <c r="D18" s="25">
        <v>0</v>
      </c>
      <c r="E18" s="26">
        <v>744591.61</v>
      </c>
      <c r="F18" s="24">
        <f t="shared" si="4"/>
        <v>744591.61</v>
      </c>
      <c r="G18" s="11">
        <v>0</v>
      </c>
      <c r="H18" s="7" t="s">
        <v>95</v>
      </c>
    </row>
    <row r="19" spans="1:8" s="17" customFormat="1" x14ac:dyDescent="0.25">
      <c r="A19" s="2" t="s">
        <v>18</v>
      </c>
      <c r="B19" s="9">
        <f t="shared" si="0"/>
        <v>4379811.0599999996</v>
      </c>
      <c r="C19" s="24">
        <v>33122025</v>
      </c>
      <c r="D19" s="24">
        <f t="shared" ref="D19:G19" si="5">SUM(D20:D28)</f>
        <v>0</v>
      </c>
      <c r="E19" s="24">
        <v>2189905.5299999998</v>
      </c>
      <c r="F19" s="24">
        <f t="shared" si="4"/>
        <v>2189905.5299999998</v>
      </c>
      <c r="G19" s="9">
        <f t="shared" si="5"/>
        <v>0</v>
      </c>
    </row>
    <row r="20" spans="1:8" s="7" customFormat="1" x14ac:dyDescent="0.25">
      <c r="A20" s="3" t="s">
        <v>19</v>
      </c>
      <c r="B20" s="11">
        <f t="shared" si="0"/>
        <v>571279.19999999995</v>
      </c>
      <c r="C20" s="25">
        <v>3600000</v>
      </c>
      <c r="D20" s="25">
        <v>0</v>
      </c>
      <c r="E20" s="26">
        <v>285639.59999999998</v>
      </c>
      <c r="F20" s="24">
        <f t="shared" si="4"/>
        <v>285639.59999999998</v>
      </c>
      <c r="G20" s="11">
        <v>0</v>
      </c>
    </row>
    <row r="21" spans="1:8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4">
        <f t="shared" si="4"/>
        <v>0</v>
      </c>
      <c r="G21" s="11">
        <v>0</v>
      </c>
    </row>
    <row r="22" spans="1:8" s="7" customFormat="1" x14ac:dyDescent="0.25">
      <c r="A22" s="3" t="s">
        <v>21</v>
      </c>
      <c r="B22" s="11">
        <f t="shared" si="0"/>
        <v>0</v>
      </c>
      <c r="C22" s="25">
        <v>450000</v>
      </c>
      <c r="D22" s="25">
        <v>0</v>
      </c>
      <c r="E22" s="26">
        <v>0</v>
      </c>
      <c r="F22" s="24">
        <f t="shared" si="4"/>
        <v>0</v>
      </c>
      <c r="G22" s="11">
        <v>0</v>
      </c>
    </row>
    <row r="23" spans="1:8" s="7" customFormat="1" ht="18" customHeight="1" x14ac:dyDescent="0.25">
      <c r="A23" s="3" t="s">
        <v>22</v>
      </c>
      <c r="B23" s="11">
        <f t="shared" si="0"/>
        <v>0</v>
      </c>
      <c r="C23" s="25">
        <v>200000</v>
      </c>
      <c r="D23" s="25">
        <v>0</v>
      </c>
      <c r="E23" s="26">
        <v>0</v>
      </c>
      <c r="F23" s="24">
        <f t="shared" si="4"/>
        <v>0</v>
      </c>
      <c r="G23" s="11">
        <v>0</v>
      </c>
    </row>
    <row r="24" spans="1:8" s="7" customFormat="1" x14ac:dyDescent="0.25">
      <c r="A24" s="3" t="s">
        <v>23</v>
      </c>
      <c r="B24" s="11">
        <f t="shared" si="0"/>
        <v>2637923.04</v>
      </c>
      <c r="C24" s="25">
        <v>1680000</v>
      </c>
      <c r="D24" s="25">
        <v>0</v>
      </c>
      <c r="E24" s="26">
        <v>1318961.52</v>
      </c>
      <c r="F24" s="24">
        <f t="shared" si="4"/>
        <v>1318961.52</v>
      </c>
      <c r="G24" s="11">
        <v>0</v>
      </c>
    </row>
    <row r="25" spans="1:8" s="7" customFormat="1" x14ac:dyDescent="0.25">
      <c r="A25" s="3" t="s">
        <v>24</v>
      </c>
      <c r="B25" s="11">
        <f t="shared" si="0"/>
        <v>819643.52</v>
      </c>
      <c r="C25" s="25">
        <v>5302025</v>
      </c>
      <c r="D25" s="25">
        <v>0</v>
      </c>
      <c r="E25" s="26">
        <v>409821.76</v>
      </c>
      <c r="F25" s="24">
        <f t="shared" si="4"/>
        <v>409821.76</v>
      </c>
      <c r="G25" s="11">
        <v>0</v>
      </c>
    </row>
    <row r="26" spans="1:8" s="7" customFormat="1" ht="45" x14ac:dyDescent="0.25">
      <c r="A26" s="3" t="s">
        <v>25</v>
      </c>
      <c r="B26" s="11">
        <f t="shared" si="0"/>
        <v>0</v>
      </c>
      <c r="C26" s="25">
        <v>400000</v>
      </c>
      <c r="D26" s="25">
        <v>0</v>
      </c>
      <c r="E26" s="26">
        <v>0</v>
      </c>
      <c r="F26" s="24">
        <f t="shared" si="4"/>
        <v>0</v>
      </c>
      <c r="G26" s="11">
        <v>0</v>
      </c>
    </row>
    <row r="27" spans="1:8" s="7" customFormat="1" ht="30" x14ac:dyDescent="0.25">
      <c r="A27" s="3" t="s">
        <v>26</v>
      </c>
      <c r="B27" s="11">
        <f t="shared" si="0"/>
        <v>0</v>
      </c>
      <c r="C27" s="25">
        <v>360000</v>
      </c>
      <c r="D27" s="25">
        <v>0</v>
      </c>
      <c r="E27" s="26">
        <v>0</v>
      </c>
      <c r="F27" s="24">
        <f t="shared" si="4"/>
        <v>0</v>
      </c>
      <c r="G27" s="11">
        <v>0</v>
      </c>
    </row>
    <row r="28" spans="1:8" s="7" customFormat="1" ht="30" x14ac:dyDescent="0.25">
      <c r="A28" s="3" t="s">
        <v>27</v>
      </c>
      <c r="B28" s="11">
        <f t="shared" si="0"/>
        <v>350965.3</v>
      </c>
      <c r="C28" s="25">
        <v>6010000</v>
      </c>
      <c r="D28" s="25">
        <v>0</v>
      </c>
      <c r="E28" s="26">
        <v>175482.65</v>
      </c>
      <c r="F28" s="24">
        <f t="shared" si="4"/>
        <v>175482.65</v>
      </c>
      <c r="G28" s="11">
        <v>0</v>
      </c>
    </row>
    <row r="29" spans="1:8" s="17" customFormat="1" x14ac:dyDescent="0.25">
      <c r="A29" s="2" t="s">
        <v>28</v>
      </c>
      <c r="B29" s="9">
        <f t="shared" si="0"/>
        <v>0</v>
      </c>
      <c r="C29" s="24">
        <v>11414701</v>
      </c>
      <c r="D29" s="24">
        <f t="shared" ref="D29:G29" si="6">SUM(D30:D38)</f>
        <v>0</v>
      </c>
      <c r="E29" s="24">
        <f t="shared" si="6"/>
        <v>0</v>
      </c>
      <c r="F29" s="24">
        <f t="shared" si="4"/>
        <v>0</v>
      </c>
      <c r="G29" s="9">
        <f t="shared" si="6"/>
        <v>0</v>
      </c>
    </row>
    <row r="30" spans="1:8" s="7" customFormat="1" ht="30" x14ac:dyDescent="0.25">
      <c r="A30" s="3" t="s">
        <v>29</v>
      </c>
      <c r="B30" s="11">
        <f t="shared" si="0"/>
        <v>0</v>
      </c>
      <c r="C30" s="25">
        <v>100000</v>
      </c>
      <c r="D30" s="25">
        <v>0</v>
      </c>
      <c r="E30" s="26">
        <v>0</v>
      </c>
      <c r="F30" s="24">
        <f t="shared" si="4"/>
        <v>0</v>
      </c>
      <c r="G30" s="11">
        <v>0</v>
      </c>
    </row>
    <row r="31" spans="1:8" s="7" customFormat="1" x14ac:dyDescent="0.25">
      <c r="A31" s="3" t="s">
        <v>30</v>
      </c>
      <c r="B31" s="11">
        <f t="shared" si="0"/>
        <v>0</v>
      </c>
      <c r="C31" s="25">
        <v>0</v>
      </c>
      <c r="D31" s="25">
        <v>0</v>
      </c>
      <c r="E31" s="26">
        <v>0</v>
      </c>
      <c r="F31" s="24">
        <f t="shared" si="4"/>
        <v>0</v>
      </c>
      <c r="G31" s="11">
        <v>0</v>
      </c>
    </row>
    <row r="32" spans="1:8" s="7" customFormat="1" ht="30" x14ac:dyDescent="0.25">
      <c r="A32" s="3" t="s">
        <v>31</v>
      </c>
      <c r="B32" s="11">
        <f t="shared" si="0"/>
        <v>0</v>
      </c>
      <c r="C32" s="25">
        <v>75000</v>
      </c>
      <c r="D32" s="25">
        <v>0</v>
      </c>
      <c r="E32" s="26">
        <v>0</v>
      </c>
      <c r="F32" s="24">
        <f t="shared" si="4"/>
        <v>0</v>
      </c>
      <c r="G32" s="11">
        <v>0</v>
      </c>
    </row>
    <row r="33" spans="1:7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4">
        <f t="shared" si="4"/>
        <v>0</v>
      </c>
      <c r="G33" s="11">
        <v>0</v>
      </c>
    </row>
    <row r="34" spans="1:7" s="7" customFormat="1" ht="24" customHeight="1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4">
        <f t="shared" si="4"/>
        <v>0</v>
      </c>
      <c r="G34" s="11">
        <v>0</v>
      </c>
    </row>
    <row r="35" spans="1:7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4">
        <f t="shared" si="4"/>
        <v>0</v>
      </c>
      <c r="G35" s="11">
        <v>0</v>
      </c>
    </row>
    <row r="36" spans="1:7" s="7" customFormat="1" ht="30" x14ac:dyDescent="0.25">
      <c r="A36" s="3" t="s">
        <v>35</v>
      </c>
      <c r="B36" s="11">
        <f t="shared" si="0"/>
        <v>0</v>
      </c>
      <c r="C36" s="25">
        <v>4205000</v>
      </c>
      <c r="D36" s="25">
        <v>0</v>
      </c>
      <c r="E36" s="26">
        <v>0</v>
      </c>
      <c r="F36" s="24">
        <f t="shared" si="4"/>
        <v>0</v>
      </c>
      <c r="G36" s="11">
        <v>0</v>
      </c>
    </row>
    <row r="37" spans="1:7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4">
        <f t="shared" si="4"/>
        <v>0</v>
      </c>
      <c r="G37" s="11">
        <v>0</v>
      </c>
    </row>
    <row r="38" spans="1:7" s="7" customFormat="1" x14ac:dyDescent="0.25">
      <c r="A38" s="3" t="s">
        <v>37</v>
      </c>
      <c r="B38" s="11">
        <f t="shared" si="0"/>
        <v>0</v>
      </c>
      <c r="C38" s="25">
        <v>7034701</v>
      </c>
      <c r="D38" s="25">
        <v>0</v>
      </c>
      <c r="E38" s="26">
        <v>0</v>
      </c>
      <c r="F38" s="24">
        <f t="shared" si="4"/>
        <v>0</v>
      </c>
      <c r="G38" s="11">
        <v>0</v>
      </c>
    </row>
    <row r="39" spans="1:7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24">
        <f t="shared" si="7"/>
        <v>0</v>
      </c>
      <c r="E39" s="24">
        <f t="shared" si="7"/>
        <v>0</v>
      </c>
      <c r="F39" s="24">
        <f t="shared" si="4"/>
        <v>0</v>
      </c>
      <c r="G39" s="9">
        <f t="shared" ref="G39" si="8">SUM(G40:G46)</f>
        <v>0</v>
      </c>
    </row>
    <row r="40" spans="1:7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4">
        <f t="shared" si="4"/>
        <v>0</v>
      </c>
      <c r="G40" s="11">
        <v>0</v>
      </c>
    </row>
    <row r="41" spans="1:7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4">
        <f t="shared" si="4"/>
        <v>0</v>
      </c>
      <c r="G41" s="11">
        <v>0</v>
      </c>
    </row>
    <row r="42" spans="1:7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4">
        <f t="shared" si="4"/>
        <v>0</v>
      </c>
      <c r="G42" s="11">
        <v>0</v>
      </c>
    </row>
    <row r="43" spans="1:7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4">
        <f t="shared" si="4"/>
        <v>0</v>
      </c>
      <c r="G43" s="11">
        <v>0</v>
      </c>
    </row>
    <row r="44" spans="1:7" s="7" customFormat="1" ht="30" x14ac:dyDescent="0.25">
      <c r="A44" s="3" t="s">
        <v>43</v>
      </c>
      <c r="B44" s="11">
        <f t="shared" ref="B44:B77" si="9">SUM(E44:G44)</f>
        <v>0</v>
      </c>
      <c r="C44" s="26">
        <v>0</v>
      </c>
      <c r="D44" s="26">
        <v>0</v>
      </c>
      <c r="E44" s="26">
        <v>0</v>
      </c>
      <c r="F44" s="24">
        <f t="shared" si="4"/>
        <v>0</v>
      </c>
      <c r="G44" s="11">
        <v>0</v>
      </c>
    </row>
    <row r="45" spans="1:7" s="7" customFormat="1" ht="30" x14ac:dyDescent="0.25">
      <c r="A45" s="3" t="s">
        <v>44</v>
      </c>
      <c r="B45" s="11">
        <f t="shared" si="9"/>
        <v>0</v>
      </c>
      <c r="C45" s="26">
        <v>0</v>
      </c>
      <c r="D45" s="26">
        <v>0</v>
      </c>
      <c r="E45" s="26">
        <v>0</v>
      </c>
      <c r="F45" s="24">
        <f t="shared" si="4"/>
        <v>0</v>
      </c>
      <c r="G45" s="11">
        <v>0</v>
      </c>
    </row>
    <row r="46" spans="1:7" s="7" customFormat="1" ht="30" x14ac:dyDescent="0.25">
      <c r="A46" s="3" t="s">
        <v>45</v>
      </c>
      <c r="B46" s="11">
        <f t="shared" si="9"/>
        <v>0</v>
      </c>
      <c r="C46" s="26">
        <v>0</v>
      </c>
      <c r="D46" s="26">
        <v>0</v>
      </c>
      <c r="E46" s="26">
        <v>0</v>
      </c>
      <c r="F46" s="24">
        <f t="shared" si="4"/>
        <v>0</v>
      </c>
      <c r="G46" s="11">
        <v>0</v>
      </c>
    </row>
    <row r="47" spans="1:7" s="17" customFormat="1" x14ac:dyDescent="0.25">
      <c r="A47" s="2" t="s">
        <v>46</v>
      </c>
      <c r="B47" s="9">
        <f t="shared" si="9"/>
        <v>0</v>
      </c>
      <c r="C47" s="24">
        <f t="shared" ref="C47:E47" si="10">SUM(C48:C54)</f>
        <v>0</v>
      </c>
      <c r="D47" s="24">
        <f t="shared" si="10"/>
        <v>0</v>
      </c>
      <c r="E47" s="24">
        <f t="shared" si="10"/>
        <v>0</v>
      </c>
      <c r="F47" s="24">
        <f t="shared" si="4"/>
        <v>0</v>
      </c>
      <c r="G47" s="9">
        <f t="shared" ref="G47" si="11">SUM(G48:G54)</f>
        <v>0</v>
      </c>
    </row>
    <row r="48" spans="1:7" s="7" customFormat="1" ht="30" x14ac:dyDescent="0.25">
      <c r="A48" s="3" t="s">
        <v>47</v>
      </c>
      <c r="B48" s="11">
        <f t="shared" si="9"/>
        <v>0</v>
      </c>
      <c r="C48" s="26">
        <v>0</v>
      </c>
      <c r="D48" s="26">
        <v>0</v>
      </c>
      <c r="E48" s="26">
        <v>0</v>
      </c>
      <c r="F48" s="24">
        <f t="shared" si="4"/>
        <v>0</v>
      </c>
      <c r="G48" s="11">
        <v>0</v>
      </c>
    </row>
    <row r="49" spans="1:7" s="7" customFormat="1" ht="30" x14ac:dyDescent="0.25">
      <c r="A49" s="3" t="s">
        <v>48</v>
      </c>
      <c r="B49" s="11">
        <f t="shared" si="9"/>
        <v>0</v>
      </c>
      <c r="C49" s="26">
        <v>0</v>
      </c>
      <c r="D49" s="26">
        <v>0</v>
      </c>
      <c r="E49" s="26">
        <v>0</v>
      </c>
      <c r="F49" s="24">
        <f t="shared" si="4"/>
        <v>0</v>
      </c>
      <c r="G49" s="11">
        <v>0</v>
      </c>
    </row>
    <row r="50" spans="1:7" s="7" customFormat="1" ht="30" x14ac:dyDescent="0.25">
      <c r="A50" s="3" t="s">
        <v>49</v>
      </c>
      <c r="B50" s="11">
        <f t="shared" si="9"/>
        <v>0</v>
      </c>
      <c r="C50" s="26">
        <v>0</v>
      </c>
      <c r="D50" s="26">
        <v>0</v>
      </c>
      <c r="E50" s="26">
        <v>0</v>
      </c>
      <c r="F50" s="24">
        <f t="shared" si="4"/>
        <v>0</v>
      </c>
      <c r="G50" s="11">
        <v>0</v>
      </c>
    </row>
    <row r="51" spans="1:7" s="7" customFormat="1" ht="30" x14ac:dyDescent="0.25">
      <c r="A51" s="3" t="s">
        <v>50</v>
      </c>
      <c r="B51" s="11">
        <f t="shared" si="9"/>
        <v>0</v>
      </c>
      <c r="C51" s="26">
        <v>0</v>
      </c>
      <c r="D51" s="26">
        <v>0</v>
      </c>
      <c r="E51" s="26">
        <v>0</v>
      </c>
      <c r="F51" s="24">
        <f t="shared" si="4"/>
        <v>0</v>
      </c>
      <c r="G51" s="11">
        <v>0</v>
      </c>
    </row>
    <row r="52" spans="1:7" s="7" customFormat="1" ht="30" x14ac:dyDescent="0.25">
      <c r="A52" s="3" t="s">
        <v>51</v>
      </c>
      <c r="B52" s="11">
        <f t="shared" si="9"/>
        <v>0</v>
      </c>
      <c r="C52" s="26">
        <v>0</v>
      </c>
      <c r="D52" s="26">
        <v>0</v>
      </c>
      <c r="E52" s="26">
        <v>0</v>
      </c>
      <c r="F52" s="24">
        <f t="shared" si="4"/>
        <v>0</v>
      </c>
      <c r="G52" s="11">
        <v>0</v>
      </c>
    </row>
    <row r="53" spans="1:7" s="7" customFormat="1" ht="30" x14ac:dyDescent="0.25">
      <c r="A53" s="3" t="s">
        <v>52</v>
      </c>
      <c r="B53" s="11">
        <f t="shared" si="9"/>
        <v>0</v>
      </c>
      <c r="C53" s="26">
        <v>0</v>
      </c>
      <c r="D53" s="26">
        <v>0</v>
      </c>
      <c r="E53" s="26">
        <v>0</v>
      </c>
      <c r="F53" s="24">
        <f t="shared" si="4"/>
        <v>0</v>
      </c>
      <c r="G53" s="11">
        <v>0</v>
      </c>
    </row>
    <row r="54" spans="1:7" s="7" customFormat="1" ht="30" x14ac:dyDescent="0.25">
      <c r="A54" s="3" t="s">
        <v>53</v>
      </c>
      <c r="B54" s="11">
        <f t="shared" si="9"/>
        <v>0</v>
      </c>
      <c r="C54" s="26">
        <v>0</v>
      </c>
      <c r="D54" s="26">
        <v>0</v>
      </c>
      <c r="E54" s="26">
        <v>0</v>
      </c>
      <c r="F54" s="24">
        <f t="shared" si="4"/>
        <v>0</v>
      </c>
      <c r="G54" s="11">
        <v>0</v>
      </c>
    </row>
    <row r="55" spans="1:7" s="17" customFormat="1" ht="30" x14ac:dyDescent="0.25">
      <c r="A55" s="2" t="s">
        <v>54</v>
      </c>
      <c r="B55" s="9">
        <f t="shared" si="9"/>
        <v>0</v>
      </c>
      <c r="C55" s="24">
        <v>100000</v>
      </c>
      <c r="D55" s="24">
        <f t="shared" ref="C55:G55" si="12">SUM(D56:D64)</f>
        <v>0</v>
      </c>
      <c r="E55" s="24">
        <f t="shared" si="12"/>
        <v>0</v>
      </c>
      <c r="F55" s="24">
        <f t="shared" si="4"/>
        <v>0</v>
      </c>
      <c r="G55" s="9">
        <f t="shared" si="12"/>
        <v>0</v>
      </c>
    </row>
    <row r="56" spans="1:7" s="7" customFormat="1" x14ac:dyDescent="0.25">
      <c r="A56" s="3" t="s">
        <v>55</v>
      </c>
      <c r="B56" s="11">
        <f t="shared" si="9"/>
        <v>0</v>
      </c>
      <c r="C56" s="25">
        <v>100000</v>
      </c>
      <c r="D56" s="25">
        <v>0</v>
      </c>
      <c r="E56" s="26">
        <v>0</v>
      </c>
      <c r="F56" s="24">
        <f t="shared" si="4"/>
        <v>0</v>
      </c>
      <c r="G56" s="11">
        <v>0</v>
      </c>
    </row>
    <row r="57" spans="1:7" s="7" customFormat="1" ht="30" x14ac:dyDescent="0.25">
      <c r="A57" s="3" t="s">
        <v>56</v>
      </c>
      <c r="B57" s="11">
        <f t="shared" si="9"/>
        <v>0</v>
      </c>
      <c r="C57" s="26">
        <v>0</v>
      </c>
      <c r="D57" s="26">
        <v>0</v>
      </c>
      <c r="E57" s="26">
        <v>0</v>
      </c>
      <c r="F57" s="24">
        <f t="shared" si="4"/>
        <v>0</v>
      </c>
      <c r="G57" s="11">
        <v>0</v>
      </c>
    </row>
    <row r="58" spans="1:7" s="7" customFormat="1" ht="30" x14ac:dyDescent="0.25">
      <c r="A58" s="3" t="s">
        <v>57</v>
      </c>
      <c r="B58" s="11">
        <f t="shared" si="9"/>
        <v>0</v>
      </c>
      <c r="C58" s="26">
        <v>0</v>
      </c>
      <c r="D58" s="26">
        <v>0</v>
      </c>
      <c r="E58" s="26">
        <v>0</v>
      </c>
      <c r="F58" s="24">
        <f t="shared" si="4"/>
        <v>0</v>
      </c>
      <c r="G58" s="11">
        <v>0</v>
      </c>
    </row>
    <row r="59" spans="1:7" s="7" customFormat="1" ht="30" x14ac:dyDescent="0.25">
      <c r="A59" s="3" t="s">
        <v>58</v>
      </c>
      <c r="B59" s="11">
        <f t="shared" si="9"/>
        <v>0</v>
      </c>
      <c r="C59" s="26">
        <v>0</v>
      </c>
      <c r="D59" s="25">
        <v>0</v>
      </c>
      <c r="E59" s="26">
        <v>0</v>
      </c>
      <c r="F59" s="24">
        <f t="shared" si="4"/>
        <v>0</v>
      </c>
      <c r="G59" s="11">
        <v>0</v>
      </c>
    </row>
    <row r="60" spans="1:7" s="7" customFormat="1" ht="30" x14ac:dyDescent="0.25">
      <c r="A60" s="3" t="s">
        <v>59</v>
      </c>
      <c r="B60" s="11">
        <f t="shared" si="9"/>
        <v>0</v>
      </c>
      <c r="C60" s="25">
        <v>0</v>
      </c>
      <c r="D60" s="25">
        <v>0</v>
      </c>
      <c r="E60" s="26">
        <v>0</v>
      </c>
      <c r="F60" s="24">
        <f t="shared" si="4"/>
        <v>0</v>
      </c>
      <c r="G60" s="11">
        <v>0</v>
      </c>
    </row>
    <row r="61" spans="1:7" s="7" customFormat="1" x14ac:dyDescent="0.25">
      <c r="A61" s="3" t="s">
        <v>60</v>
      </c>
      <c r="B61" s="11">
        <f t="shared" si="9"/>
        <v>0</v>
      </c>
      <c r="C61" s="26"/>
      <c r="D61" s="25">
        <v>0</v>
      </c>
      <c r="E61" s="26">
        <v>0</v>
      </c>
      <c r="F61" s="24">
        <f t="shared" si="4"/>
        <v>0</v>
      </c>
      <c r="G61" s="11">
        <v>0</v>
      </c>
    </row>
    <row r="62" spans="1:7" s="7" customFormat="1" x14ac:dyDescent="0.25">
      <c r="A62" s="3" t="s">
        <v>61</v>
      </c>
      <c r="B62" s="11">
        <f t="shared" si="9"/>
        <v>0</v>
      </c>
      <c r="C62" s="26">
        <v>0</v>
      </c>
      <c r="D62" s="26">
        <v>0</v>
      </c>
      <c r="E62" s="26">
        <v>0</v>
      </c>
      <c r="F62" s="24">
        <f t="shared" si="4"/>
        <v>0</v>
      </c>
      <c r="G62" s="11">
        <v>0</v>
      </c>
    </row>
    <row r="63" spans="1:7" s="7" customFormat="1" x14ac:dyDescent="0.25">
      <c r="A63" s="3" t="s">
        <v>62</v>
      </c>
      <c r="B63" s="11">
        <f t="shared" si="9"/>
        <v>0</v>
      </c>
      <c r="C63" s="26">
        <v>0</v>
      </c>
      <c r="D63" s="26">
        <v>0</v>
      </c>
      <c r="E63" s="26">
        <v>0</v>
      </c>
      <c r="F63" s="24">
        <f t="shared" si="4"/>
        <v>0</v>
      </c>
      <c r="G63" s="11">
        <v>0</v>
      </c>
    </row>
    <row r="64" spans="1:7" s="7" customFormat="1" ht="30" x14ac:dyDescent="0.25">
      <c r="A64" s="3" t="s">
        <v>63</v>
      </c>
      <c r="B64" s="11">
        <f t="shared" si="9"/>
        <v>0</v>
      </c>
      <c r="C64" s="26">
        <v>0</v>
      </c>
      <c r="D64" s="26">
        <v>0</v>
      </c>
      <c r="E64" s="26">
        <v>0</v>
      </c>
      <c r="F64" s="24">
        <f t="shared" si="4"/>
        <v>0</v>
      </c>
      <c r="G64" s="11">
        <v>0</v>
      </c>
    </row>
    <row r="65" spans="1:7" s="17" customFormat="1" x14ac:dyDescent="0.25">
      <c r="A65" s="2" t="s">
        <v>64</v>
      </c>
      <c r="B65" s="9">
        <f t="shared" si="9"/>
        <v>0</v>
      </c>
      <c r="C65" s="24">
        <f t="shared" ref="C65:E65" si="13">SUM(C66:C69)</f>
        <v>0</v>
      </c>
      <c r="D65" s="24">
        <f t="shared" si="13"/>
        <v>0</v>
      </c>
      <c r="E65" s="24">
        <f t="shared" si="13"/>
        <v>0</v>
      </c>
      <c r="F65" s="24">
        <f t="shared" si="4"/>
        <v>0</v>
      </c>
      <c r="G65" s="9">
        <f t="shared" ref="G65" si="14">SUM(G66:G69)</f>
        <v>0</v>
      </c>
    </row>
    <row r="66" spans="1:7" s="7" customFormat="1" x14ac:dyDescent="0.25">
      <c r="A66" s="3" t="s">
        <v>65</v>
      </c>
      <c r="B66" s="11">
        <f t="shared" si="9"/>
        <v>0</v>
      </c>
      <c r="C66" s="26">
        <v>0</v>
      </c>
      <c r="D66" s="26">
        <v>0</v>
      </c>
      <c r="E66" s="26">
        <v>0</v>
      </c>
      <c r="F66" s="24">
        <f t="shared" si="4"/>
        <v>0</v>
      </c>
      <c r="G66" s="11">
        <v>0</v>
      </c>
    </row>
    <row r="67" spans="1:7" s="7" customFormat="1" x14ac:dyDescent="0.25">
      <c r="A67" s="3" t="s">
        <v>66</v>
      </c>
      <c r="B67" s="11">
        <f t="shared" si="9"/>
        <v>0</v>
      </c>
      <c r="C67" s="26">
        <v>0</v>
      </c>
      <c r="D67" s="26">
        <v>0</v>
      </c>
      <c r="E67" s="26">
        <v>0</v>
      </c>
      <c r="F67" s="24">
        <f t="shared" si="4"/>
        <v>0</v>
      </c>
      <c r="G67" s="11">
        <v>0</v>
      </c>
    </row>
    <row r="68" spans="1:7" s="7" customFormat="1" ht="27.75" customHeight="1" x14ac:dyDescent="0.25">
      <c r="A68" s="3" t="s">
        <v>67</v>
      </c>
      <c r="B68" s="11">
        <f t="shared" si="9"/>
        <v>0</v>
      </c>
      <c r="C68" s="26">
        <v>0</v>
      </c>
      <c r="D68" s="26">
        <v>0</v>
      </c>
      <c r="E68" s="26">
        <v>0</v>
      </c>
      <c r="F68" s="24">
        <f t="shared" si="4"/>
        <v>0</v>
      </c>
      <c r="G68" s="11">
        <v>0</v>
      </c>
    </row>
    <row r="69" spans="1:7" s="7" customFormat="1" ht="37.5" customHeight="1" x14ac:dyDescent="0.25">
      <c r="A69" s="3" t="s">
        <v>68</v>
      </c>
      <c r="B69" s="11">
        <f t="shared" si="9"/>
        <v>0</v>
      </c>
      <c r="C69" s="26">
        <v>0</v>
      </c>
      <c r="D69" s="26">
        <v>0</v>
      </c>
      <c r="E69" s="26">
        <v>0</v>
      </c>
      <c r="F69" s="24">
        <f t="shared" si="4"/>
        <v>0</v>
      </c>
      <c r="G69" s="11">
        <v>0</v>
      </c>
    </row>
    <row r="70" spans="1:7" s="17" customFormat="1" ht="30" x14ac:dyDescent="0.25">
      <c r="A70" s="2" t="s">
        <v>69</v>
      </c>
      <c r="B70" s="9">
        <f t="shared" si="9"/>
        <v>0</v>
      </c>
      <c r="C70" s="24">
        <f t="shared" ref="C70:E70" si="15">SUM(C71:C72)</f>
        <v>0</v>
      </c>
      <c r="D70" s="24">
        <f t="shared" si="15"/>
        <v>0</v>
      </c>
      <c r="E70" s="24">
        <f t="shared" si="15"/>
        <v>0</v>
      </c>
      <c r="F70" s="24">
        <f t="shared" si="4"/>
        <v>0</v>
      </c>
      <c r="G70" s="9">
        <f t="shared" ref="G70" si="16">SUM(G71:G72)</f>
        <v>0</v>
      </c>
    </row>
    <row r="71" spans="1:7" s="7" customFormat="1" x14ac:dyDescent="0.25">
      <c r="A71" s="3" t="s">
        <v>70</v>
      </c>
      <c r="B71" s="11">
        <f t="shared" si="9"/>
        <v>0</v>
      </c>
      <c r="C71" s="26">
        <v>0</v>
      </c>
      <c r="D71" s="26">
        <v>0</v>
      </c>
      <c r="E71" s="26">
        <v>0</v>
      </c>
      <c r="F71" s="24">
        <f t="shared" si="4"/>
        <v>0</v>
      </c>
      <c r="G71" s="11">
        <v>0</v>
      </c>
    </row>
    <row r="72" spans="1:7" s="7" customFormat="1" ht="30" x14ac:dyDescent="0.25">
      <c r="A72" s="3" t="s">
        <v>71</v>
      </c>
      <c r="B72" s="11">
        <f t="shared" si="9"/>
        <v>0</v>
      </c>
      <c r="C72" s="26">
        <v>0</v>
      </c>
      <c r="D72" s="26">
        <v>0</v>
      </c>
      <c r="E72" s="26">
        <v>0</v>
      </c>
      <c r="F72" s="24">
        <f t="shared" si="4"/>
        <v>0</v>
      </c>
      <c r="G72" s="11">
        <v>0</v>
      </c>
    </row>
    <row r="73" spans="1:7" s="17" customFormat="1" x14ac:dyDescent="0.25">
      <c r="A73" s="2" t="s">
        <v>72</v>
      </c>
      <c r="B73" s="9">
        <f t="shared" si="9"/>
        <v>0</v>
      </c>
      <c r="C73" s="24">
        <f t="shared" ref="C73:E73" si="17">SUM(C74:C76)</f>
        <v>0</v>
      </c>
      <c r="D73" s="24">
        <f t="shared" si="17"/>
        <v>0</v>
      </c>
      <c r="E73" s="24">
        <f t="shared" si="17"/>
        <v>0</v>
      </c>
      <c r="F73" s="24">
        <f t="shared" si="4"/>
        <v>0</v>
      </c>
      <c r="G73" s="9">
        <f t="shared" ref="G73" si="18">SUM(G74:G76)</f>
        <v>0</v>
      </c>
    </row>
    <row r="74" spans="1:7" s="7" customFormat="1" ht="30" x14ac:dyDescent="0.25">
      <c r="A74" s="3" t="s">
        <v>73</v>
      </c>
      <c r="B74" s="11">
        <f t="shared" si="9"/>
        <v>0</v>
      </c>
      <c r="C74" s="26">
        <v>0</v>
      </c>
      <c r="D74" s="26">
        <v>0</v>
      </c>
      <c r="E74" s="26">
        <v>0</v>
      </c>
      <c r="F74" s="24">
        <f t="shared" si="4"/>
        <v>0</v>
      </c>
      <c r="G74" s="11">
        <v>0</v>
      </c>
    </row>
    <row r="75" spans="1:7" s="7" customFormat="1" ht="30" x14ac:dyDescent="0.25">
      <c r="A75" s="3" t="s">
        <v>74</v>
      </c>
      <c r="B75" s="11">
        <f t="shared" si="9"/>
        <v>0</v>
      </c>
      <c r="C75" s="26">
        <v>0</v>
      </c>
      <c r="D75" s="26">
        <v>0</v>
      </c>
      <c r="E75" s="26">
        <v>0</v>
      </c>
      <c r="F75" s="24">
        <f t="shared" si="4"/>
        <v>0</v>
      </c>
      <c r="G75" s="11">
        <v>0</v>
      </c>
    </row>
    <row r="76" spans="1:7" s="7" customFormat="1" ht="30" x14ac:dyDescent="0.25">
      <c r="A76" s="3" t="s">
        <v>75</v>
      </c>
      <c r="B76" s="11">
        <f t="shared" si="9"/>
        <v>0</v>
      </c>
      <c r="C76" s="26">
        <v>0</v>
      </c>
      <c r="D76" s="26">
        <v>0</v>
      </c>
      <c r="E76" s="26">
        <v>0</v>
      </c>
      <c r="F76" s="24">
        <f t="shared" si="4"/>
        <v>0</v>
      </c>
      <c r="G76" s="11">
        <v>0</v>
      </c>
    </row>
    <row r="77" spans="1:7" s="7" customFormat="1" x14ac:dyDescent="0.25">
      <c r="A77" s="4" t="s">
        <v>76</v>
      </c>
      <c r="B77" s="12">
        <f t="shared" si="9"/>
        <v>15829194.279999999</v>
      </c>
      <c r="C77" s="27">
        <f>C12</f>
        <v>130392955</v>
      </c>
      <c r="D77" s="27">
        <f t="shared" ref="D77" si="19">D12</f>
        <v>0</v>
      </c>
      <c r="E77" s="27">
        <f>E12</f>
        <v>7914597.1399999997</v>
      </c>
      <c r="F77" s="27">
        <f t="shared" ref="F77:F90" si="20">SUM(E77:E77)</f>
        <v>7914597.1399999997</v>
      </c>
      <c r="G77" s="12">
        <f t="shared" ref="G77" si="21">G12</f>
        <v>0</v>
      </c>
    </row>
    <row r="78" spans="1:7" s="7" customFormat="1" hidden="1" x14ac:dyDescent="0.25">
      <c r="A78" s="3"/>
      <c r="B78" s="10"/>
      <c r="C78" s="35"/>
      <c r="D78" s="35"/>
      <c r="E78" s="11"/>
      <c r="F78" s="39">
        <f t="shared" si="20"/>
        <v>0</v>
      </c>
      <c r="G78" s="10"/>
    </row>
    <row r="79" spans="1:7" s="7" customFormat="1" x14ac:dyDescent="0.25">
      <c r="A79" s="1" t="s">
        <v>77</v>
      </c>
      <c r="B79" s="8">
        <f t="shared" ref="B79:B88" si="22">SUM(E79:G79)</f>
        <v>0</v>
      </c>
      <c r="C79" s="36">
        <f t="shared" ref="C79:D79" si="23">C80+C83+C86</f>
        <v>0</v>
      </c>
      <c r="D79" s="36">
        <f t="shared" si="23"/>
        <v>0</v>
      </c>
      <c r="E79" s="8">
        <f>E80+E83+E86</f>
        <v>0</v>
      </c>
      <c r="F79" s="36">
        <f t="shared" si="20"/>
        <v>0</v>
      </c>
      <c r="G79" s="8">
        <f t="shared" ref="G79" si="24">G80+G83+G86</f>
        <v>0</v>
      </c>
    </row>
    <row r="80" spans="1:7" s="17" customFormat="1" ht="24.75" customHeight="1" x14ac:dyDescent="0.25">
      <c r="A80" s="2" t="s">
        <v>78</v>
      </c>
      <c r="B80" s="9">
        <f t="shared" si="22"/>
        <v>0</v>
      </c>
      <c r="C80" s="37">
        <f t="shared" ref="C80:D80" si="25">SUM(C81:C82)</f>
        <v>0</v>
      </c>
      <c r="D80" s="37">
        <f t="shared" si="25"/>
        <v>0</v>
      </c>
      <c r="E80" s="9">
        <f>SUM(E81:E82)</f>
        <v>0</v>
      </c>
      <c r="F80" s="37">
        <f t="shared" si="20"/>
        <v>0</v>
      </c>
      <c r="G80" s="9">
        <f t="shared" ref="G80" si="26">SUM(G81:G82)</f>
        <v>0</v>
      </c>
    </row>
    <row r="81" spans="1:7" s="7" customFormat="1" ht="21.75" customHeight="1" x14ac:dyDescent="0.25">
      <c r="A81" s="3" t="s">
        <v>79</v>
      </c>
      <c r="B81" s="11">
        <f t="shared" si="22"/>
        <v>0</v>
      </c>
      <c r="C81" s="35">
        <v>0</v>
      </c>
      <c r="D81" s="35">
        <v>0</v>
      </c>
      <c r="E81" s="11">
        <v>0</v>
      </c>
      <c r="F81" s="35">
        <f t="shared" si="20"/>
        <v>0</v>
      </c>
      <c r="G81" s="11">
        <v>0</v>
      </c>
    </row>
    <row r="82" spans="1:7" s="7" customFormat="1" ht="30" x14ac:dyDescent="0.25">
      <c r="A82" s="3" t="s">
        <v>80</v>
      </c>
      <c r="B82" s="11">
        <f t="shared" si="22"/>
        <v>0</v>
      </c>
      <c r="C82" s="35">
        <v>0</v>
      </c>
      <c r="D82" s="35">
        <v>0</v>
      </c>
      <c r="E82" s="11">
        <v>0</v>
      </c>
      <c r="F82" s="35">
        <f t="shared" si="20"/>
        <v>0</v>
      </c>
      <c r="G82" s="11">
        <v>0</v>
      </c>
    </row>
    <row r="83" spans="1:7" s="17" customFormat="1" x14ac:dyDescent="0.25">
      <c r="A83" s="2" t="s">
        <v>81</v>
      </c>
      <c r="B83" s="9">
        <f t="shared" si="22"/>
        <v>0</v>
      </c>
      <c r="C83" s="37">
        <f t="shared" ref="C83:D83" si="27">SUM(C84:C85)</f>
        <v>0</v>
      </c>
      <c r="D83" s="37">
        <f t="shared" si="27"/>
        <v>0</v>
      </c>
      <c r="E83" s="9">
        <f>SUM(E84:E85)</f>
        <v>0</v>
      </c>
      <c r="F83" s="37">
        <f t="shared" si="20"/>
        <v>0</v>
      </c>
      <c r="G83" s="9">
        <f t="shared" ref="G83" si="28">SUM(G84:G85)</f>
        <v>0</v>
      </c>
    </row>
    <row r="84" spans="1:7" s="7" customFormat="1" ht="30" x14ac:dyDescent="0.25">
      <c r="A84" s="3" t="s">
        <v>82</v>
      </c>
      <c r="B84" s="11">
        <f t="shared" si="22"/>
        <v>0</v>
      </c>
      <c r="C84" s="35">
        <v>0</v>
      </c>
      <c r="D84" s="35">
        <v>0</v>
      </c>
      <c r="E84" s="11">
        <v>0</v>
      </c>
      <c r="F84" s="35">
        <f t="shared" si="20"/>
        <v>0</v>
      </c>
      <c r="G84" s="11">
        <v>0</v>
      </c>
    </row>
    <row r="85" spans="1:7" s="7" customFormat="1" ht="30" x14ac:dyDescent="0.25">
      <c r="A85" s="3" t="s">
        <v>83</v>
      </c>
      <c r="B85" s="11">
        <f t="shared" si="22"/>
        <v>0</v>
      </c>
      <c r="C85" s="35">
        <v>0</v>
      </c>
      <c r="D85" s="35">
        <v>0</v>
      </c>
      <c r="E85" s="11">
        <v>0</v>
      </c>
      <c r="F85" s="35">
        <f t="shared" si="20"/>
        <v>0</v>
      </c>
      <c r="G85" s="11">
        <v>0</v>
      </c>
    </row>
    <row r="86" spans="1:7" s="17" customFormat="1" ht="23.25" customHeight="1" x14ac:dyDescent="0.25">
      <c r="A86" s="2" t="s">
        <v>84</v>
      </c>
      <c r="B86" s="9">
        <f t="shared" si="22"/>
        <v>0</v>
      </c>
      <c r="C86" s="37">
        <f t="shared" ref="C86:D86" si="29">SUM(C87)</f>
        <v>0</v>
      </c>
      <c r="D86" s="37">
        <f t="shared" si="29"/>
        <v>0</v>
      </c>
      <c r="E86" s="9">
        <f>SUM(E87)</f>
        <v>0</v>
      </c>
      <c r="F86" s="37">
        <f t="shared" si="20"/>
        <v>0</v>
      </c>
      <c r="G86" s="9">
        <f t="shared" ref="G86" si="30">SUM(G87)</f>
        <v>0</v>
      </c>
    </row>
    <row r="87" spans="1:7" s="7" customFormat="1" ht="25.5" customHeight="1" x14ac:dyDescent="0.25">
      <c r="A87" s="3" t="s">
        <v>85</v>
      </c>
      <c r="B87" s="11">
        <f t="shared" si="22"/>
        <v>0</v>
      </c>
      <c r="C87" s="35">
        <v>0</v>
      </c>
      <c r="D87" s="35">
        <v>0</v>
      </c>
      <c r="E87" s="11">
        <v>0</v>
      </c>
      <c r="F87" s="35">
        <f t="shared" si="20"/>
        <v>0</v>
      </c>
      <c r="G87" s="11">
        <v>0</v>
      </c>
    </row>
    <row r="88" spans="1:7" s="7" customFormat="1" x14ac:dyDescent="0.25">
      <c r="A88" s="4" t="s">
        <v>86</v>
      </c>
      <c r="B88" s="12">
        <f t="shared" si="22"/>
        <v>0</v>
      </c>
      <c r="C88" s="38">
        <f t="shared" ref="C88:D88" si="31">C79</f>
        <v>0</v>
      </c>
      <c r="D88" s="38">
        <f t="shared" si="31"/>
        <v>0</v>
      </c>
      <c r="E88" s="12">
        <f>E79</f>
        <v>0</v>
      </c>
      <c r="F88" s="38">
        <f t="shared" si="20"/>
        <v>0</v>
      </c>
      <c r="G88" s="12">
        <f t="shared" ref="G88" si="32">G79</f>
        <v>0</v>
      </c>
    </row>
    <row r="89" spans="1:7" s="31" customFormat="1" ht="8.25" x14ac:dyDescent="0.25">
      <c r="B89" s="42"/>
      <c r="C89" s="43"/>
      <c r="D89" s="44"/>
      <c r="E89" s="42"/>
      <c r="F89" s="44">
        <f t="shared" si="20"/>
        <v>0</v>
      </c>
      <c r="G89" s="42"/>
    </row>
    <row r="90" spans="1:7" s="7" customFormat="1" ht="31.5" x14ac:dyDescent="0.25">
      <c r="A90" s="5" t="s">
        <v>87</v>
      </c>
      <c r="B90" s="13">
        <f>SUM(E90:G90)</f>
        <v>15829194.279999999</v>
      </c>
      <c r="C90" s="40">
        <f>C77+C88</f>
        <v>130392955</v>
      </c>
      <c r="D90" s="40">
        <f t="shared" ref="D90" si="33">D77+D88</f>
        <v>0</v>
      </c>
      <c r="E90" s="14">
        <f>E77+E88</f>
        <v>7914597.1399999997</v>
      </c>
      <c r="F90" s="40">
        <f t="shared" si="20"/>
        <v>7914597.1399999997</v>
      </c>
      <c r="G90" s="14">
        <f t="shared" ref="G90" si="34">G77+G88</f>
        <v>0</v>
      </c>
    </row>
    <row r="91" spans="1:7" x14ac:dyDescent="0.25">
      <c r="A91" t="s">
        <v>88</v>
      </c>
    </row>
    <row r="92" spans="1:7" x14ac:dyDescent="0.25">
      <c r="A92" t="s">
        <v>89</v>
      </c>
    </row>
    <row r="93" spans="1:7" x14ac:dyDescent="0.25">
      <c r="A93" t="s">
        <v>90</v>
      </c>
    </row>
    <row r="94" spans="1:7" x14ac:dyDescent="0.25">
      <c r="A94" t="s">
        <v>6</v>
      </c>
    </row>
    <row r="95" spans="1:7" x14ac:dyDescent="0.25">
      <c r="A95" t="s">
        <v>91</v>
      </c>
    </row>
    <row r="96" spans="1:7" x14ac:dyDescent="0.25">
      <c r="A96" t="s">
        <v>92</v>
      </c>
      <c r="F96" s="32"/>
    </row>
    <row r="97" spans="1:5" x14ac:dyDescent="0.25">
      <c r="A97" s="46"/>
      <c r="B97" s="46"/>
      <c r="C97" s="46"/>
      <c r="D97" s="46"/>
      <c r="E97" s="46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G1"/>
    <mergeCell ref="A8:G8"/>
    <mergeCell ref="A9:G9"/>
    <mergeCell ref="A10:F10"/>
    <mergeCell ref="A2:F5"/>
    <mergeCell ref="A7:F7"/>
  </mergeCells>
  <printOptions horizontalCentered="1"/>
  <pageMargins left="0.39370078740157483" right="0.39370078740157483" top="0.19685039370078741" bottom="0.19685039370078741" header="0" footer="0.31496062992125984"/>
  <pageSetup scale="95" fitToHeight="0" orientation="portrait" r:id="rId1"/>
  <rowBreaks count="3" manualBreakCount="3">
    <brk id="38" max="5" man="1"/>
    <brk id="68" max="5" man="1"/>
    <brk id="87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(2025-01)</vt:lpstr>
      <vt:lpstr>'Plantilla Ejecución (2025-01)'!Área_de_impresión</vt:lpstr>
      <vt:lpstr>'Plantilla Ejecución (2025-01)'!Títulos_a_imprimir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2026-02-06T15:04:26Z</cp:lastPrinted>
  <dcterms:created xsi:type="dcterms:W3CDTF">2018-04-17T18:57:16Z</dcterms:created>
  <dcterms:modified xsi:type="dcterms:W3CDTF">2026-02-06T15:04:29Z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