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92.168.1.62\Planificación\PEI-2025-2028\POA 2025\Informe Fisico financiero 2025\"/>
    </mc:Choice>
  </mc:AlternateContent>
  <xr:revisionPtr revIDLastSave="0" documentId="13_ncr:1_{BE40075F-8B57-4A40-893B-ED1AF42FA6D2}" xr6:coauthVersionLast="47" xr6:coauthVersionMax="47" xr10:uidLastSave="{00000000-0000-0000-0000-000000000000}"/>
  <bookViews>
    <workbookView xWindow="28680" yWindow="-120" windowWidth="29040" windowHeight="15720" activeTab="1" xr2:uid="{EA61150B-A58E-420D-ADCA-EB7DE6F6B964}"/>
  </bookViews>
  <sheets>
    <sheet name="T1-2025" sheetId="1" r:id="rId1"/>
    <sheet name="T2-2025" sheetId="2" r:id="rId2"/>
  </sheets>
  <externalReferences>
    <externalReference r:id="rId3"/>
  </externalReferences>
  <definedNames>
    <definedName name="_xlnm.Print_Area" localSheetId="0">'T1-2025'!$A$1:$J$43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2" l="1"/>
  <c r="I29" i="2"/>
  <c r="I25" i="2"/>
  <c r="C16" i="2"/>
  <c r="C15" i="2"/>
  <c r="C14" i="2"/>
  <c r="J29" i="1"/>
  <c r="I29" i="1"/>
  <c r="I25" i="1"/>
  <c r="C16" i="1"/>
  <c r="C15" i="1"/>
  <c r="C14" i="1"/>
</calcChain>
</file>

<file path=xl/sharedStrings.xml><?xml version="1.0" encoding="utf-8"?>
<sst xmlns="http://schemas.openxmlformats.org/spreadsheetml/2006/main" count="144" uniqueCount="74">
  <si>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</si>
  <si>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</si>
  <si>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</si>
  <si>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</si>
  <si>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</si>
  <si>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</si>
  <si>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</si>
  <si>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</si>
  <si>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</si>
  <si>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0201 - Presidencia de la República</t>
  </si>
  <si>
    <t>Subcapítulo</t>
  </si>
  <si>
    <t>01 - Ministerio Administrativo de la Presidencia</t>
  </si>
  <si>
    <t>Unidad Ejecutora</t>
  </si>
  <si>
    <t>0010 - Consejo Nacional para el Cambio Climático y Mecanismo de Desarrollo Limpio</t>
  </si>
  <si>
    <t>Misión</t>
  </si>
  <si>
    <t>Trazar y establecer  políticas públicas y estrategias que lleven a una  transversalización del cambio climático y transición justa para  la prevención y mitigación de emisiones de gases de efecto invernadero y la adaptación a los efectos adversos del cambio climático, articulando a las entidades públicas, privadas y actores de la sociedad, de una manera inclusiva, impulsando acciones climáticas que conduzcan al desarrollo socioeconómico y sostenible, garantizando el aumento de la resiliencia territorial.</t>
  </si>
  <si>
    <t>Visión</t>
  </si>
  <si>
    <t>Ser líder en la transversalización de la Acción por el Clima en todos los sectores, llevando a la República Dominicana a ser una sociedad sostenible, mejorando su capacidad de adaptación, reduciendo la vulnerabilidad, baja en emisiones y más resiliente a los efectos e impactos negativos del cambio climático.</t>
  </si>
  <si>
    <t>II. Contribución a la Estrategia Nacional de Desarrollo</t>
  </si>
  <si>
    <t>Eje estratégico:</t>
  </si>
  <si>
    <t>Objetivo general:</t>
  </si>
  <si>
    <t>Objetivo(s) específico(s):</t>
  </si>
  <si>
    <t>4.3.1</t>
  </si>
  <si>
    <t>III. Información del Programa</t>
  </si>
  <si>
    <t>Nombre:</t>
  </si>
  <si>
    <t>24- Acciones para el cambio climático</t>
  </si>
  <si>
    <t>Descripción:</t>
  </si>
  <si>
    <t>Realizar acciones de dirección y coordinación de iniciativas, capacitaciones, así como asistencias en la formulación y el registro de iniciativas sobre cambio climático.</t>
  </si>
  <si>
    <r>
      <t>Beneficiarios:</t>
    </r>
    <r>
      <rPr>
        <sz val="12"/>
        <color rgb="FF000000"/>
        <rFont val="Century Gothic"/>
        <family val="2"/>
      </rPr>
      <t xml:space="preserve"> </t>
    </r>
  </si>
  <si>
    <t>Instituciones públicas, privadas y población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</si>
  <si>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</si>
  <si>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</si>
  <si>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</si>
  <si>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</si>
  <si>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</si>
  <si>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</si>
  <si>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</si>
  <si>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</si>
  <si>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</si>
  <si>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</si>
  <si>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</si>
  <si>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</si>
  <si>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</si>
  <si>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</si>
  <si>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</si>
  <si>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</si>
  <si>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</si>
  <si>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</si>
  <si>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</si>
  <si>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</si>
  <si>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</si>
  <si>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</si>
  <si>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6479 - Instituciones publicas y privadas reciben apoyo técnico para iniciativas de mitigación y adaptación al cambio climático</t>
  </si>
  <si>
    <t>Número de iniciativas asistidas</t>
  </si>
  <si>
    <t>\</t>
  </si>
  <si>
    <t>V.I - Información de Logros y Desviaciones por Producto</t>
  </si>
  <si>
    <t xml:space="preserve">Producto: </t>
  </si>
  <si>
    <t>6479 - Instituciones públicas y privadas reciben apoyo técnico para iniciativas de mitigación y adaptación al cambio climático</t>
  </si>
  <si>
    <t xml:space="preserve">Descripción del producto: </t>
  </si>
  <si>
    <t>A través de apoyo técnico, los actores relevantes en la gobernanza climática reciben asistencia para hacer frente al cambio climático mediante el incremento de sensibilización sobre el cambio climático con el objetivo último de tomar medidas de acción para mitigar sus causas y adaptarse a sus efectos adversos a través de políticas públicas y proyectos correspondientes.</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</si>
  <si>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</si>
  <si>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</si>
  <si>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</si>
  <si>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</si>
  <si>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</si>
  <si>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1- Desarrollar la implementación de la estructura organizativa aprobada por el Ministerio de Administración Pública, Según lo establecido en el Decreto No. 541-20 que crea el Sistema Nacional de Medición, Reporte y Verificación de Gases de Efecto Invernadero de la República Dominicana (MRV) y la unidad de Registro de Proyectos de Acción Climática, además de las normativas aplicables</t>
  </si>
  <si>
    <t>4- Continuar con la sensibilización sobre el cambio climático con producción audiovisuales involucrando a actores relevantes y fortalecer la estrategia de educación a la ciudadanía en general.</t>
  </si>
  <si>
    <t>Reducir la vulnerabilidad al cambio climático y contribuir a la mitigación de sus causas, mediante las iniciativas de mitigación y adaptación de 25 en el año 2020 a 50 para el año 2025.</t>
  </si>
  <si>
    <t xml:space="preserve">La ejecución física alcanzó el 109%. Esto fue posible gracias a que se consolidaron y avanzaron unos apoyos que se habian previsto para el segundo trimestre gracias a las acciones de coordinación intersectorial del Consejo. La ejecución financiera exhibe una desviación de casi un 20%. Este desvío se atribuye al retardo en el adjudicación y formalización de contrato de alquiler  de los locales del Consejo del primer trimestre de este año 2025. Esta desviación financiarea no impacta la ejecución física ya que el consejo ocupa las instalaciones que ha ocupado desde el 2018 aunque no se hayan ejecutado los pagos y formalizado el contrato de arrendamiento.
</t>
  </si>
  <si>
    <t xml:space="preserve">3- Impulsar los proyectos e inicitivas en el marco de la estrategia a largo plazo de descarbonización y  el desarrollo del sistema de Información, como el Atlas de Riesgo Climático y la inclusión de Copernicus, donde se recopile los datos relevantes al cambio climático para que sean accesibles a las instituciones públicas, privadas y a la población en general. </t>
  </si>
  <si>
    <t xml:space="preserve">2 - Seguir impulsando  la implementación de la movilidad sostenible y demas acciones  en funcion con las buenas prácticas compatibles con el clima </t>
  </si>
  <si>
    <t xml:space="preserve">En el trimestre se programó apoyar  11 iniciativias y apoyo técnico  para impulsar proyectos de adaptación y mitigación de emisiones  para hacer frente al cambio climático incrementando la sensibilización y fortaleciendo la transparencia climática con un presupuesto de RD$RD$27,701,237.50. En ese sentido, se logró  la realización de  las 12 asistencias técnicas programadas, para  un logro del 109% de la meta. 
En cuanto a lo financiero se ejecutaron unos RD$ RD$RD$ 22,296,931.35. lo que representa un 99.34% en relación a lo programado. 
</t>
  </si>
  <si>
    <t xml:space="preserve">En el trimestre se programó apoyar  12 iniciativias y apoyo técnico  para impulsar proyectos de adaptación y mitigación de emisiones  para hacer frente al cambio climático incrementando la sensibilización y fortaleciendo la transparencia climática con un presupuesto de RD$32,530,587.50. En ese sentido, se logró  la realización de  las 12 asistencias técnicas programadas, para  un logro del 100% de la meta. 
En cuanto a lo financiero se ejecutaron unos RD$ 35,099,043.73 lo que representa un 108% en relación a lo programado. 
</t>
  </si>
  <si>
    <t xml:space="preserve">La ejecución física alcanzó el 100%, lo que demuestra el compromiso con las acciones de coordinación y articulación intersectorial del Consejo. En cuanto a la ejecución financiera, se presenta una desviación positiva del 8%, es decir, se ejecutó por encima de lo programado. Esta situación se debe al pago de compromisos pendientes correspondientes al contrato de arrendamiento que no se logró formalizar en el primer trimestre del año 2025. Esta desviación financiera no impacta negativamente la ejecución física, ya que el Consejo ha continuado operando en las instalaciones habituales desde 2018, garantizando así la continuidad de sus actividades.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</si>
</sst>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sz val="11"/>
      <name val="Calibri"/>
      <family val="2"/>
      <scheme val="minor"/>
    </font>
    <font>
      <b/>
      <sz val="11"/>
      <color theme="0"/>
      <name val="Century Gothic"/>
      <family val="2"/>
    </font>
    <font>
      <sz val="11"/>
      <name val="Century Gothic"/>
      <family val="2"/>
    </font>
    <font>
      <sz val="10"/>
      <name val="Calibri"/>
      <family val="2"/>
    </font>
    <font>
      <b/>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25" xfId="0" applyFont="1" applyBorder="1" applyAlignment="1">
      <alignment vertical="center"/>
    </xf>
    <xf numFmtId="0" fontId="12" fillId="0" borderId="0" xfId="0" applyFont="1" applyProtection="1">
      <protection locked="0"/>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0" fillId="0" borderId="17" xfId="0" applyBorder="1"/>
    <xf numFmtId="0" fontId="18" fillId="9" borderId="33" xfId="0" applyFont="1" applyFill="1" applyBorder="1" applyAlignment="1">
      <alignment horizontal="center" vertical="center" wrapText="1" readingOrder="1"/>
    </xf>
    <xf numFmtId="0" fontId="18" fillId="9" borderId="34" xfId="0" applyFont="1" applyFill="1" applyBorder="1" applyAlignment="1">
      <alignment horizontal="center" vertical="center" wrapText="1" readingOrder="1"/>
    </xf>
    <xf numFmtId="0" fontId="18" fillId="9" borderId="35" xfId="0" applyFont="1" applyFill="1" applyBorder="1" applyAlignment="1">
      <alignment horizontal="center" vertical="center" wrapText="1" readingOrder="1"/>
    </xf>
    <xf numFmtId="0" fontId="19" fillId="0" borderId="27" xfId="0" applyFont="1" applyBorder="1" applyAlignment="1" applyProtection="1">
      <alignment vertical="top" wrapText="1"/>
      <protection locked="0"/>
    </xf>
    <xf numFmtId="0" fontId="19" fillId="0" borderId="31" xfId="0" applyFont="1" applyBorder="1" applyAlignment="1" applyProtection="1">
      <alignment vertical="top" wrapText="1"/>
      <protection locked="0"/>
    </xf>
    <xf numFmtId="165" fontId="19" fillId="0" borderId="31" xfId="0" applyNumberFormat="1" applyFont="1" applyBorder="1" applyAlignment="1" applyProtection="1">
      <alignment horizontal="center" vertical="center" wrapText="1" readingOrder="1"/>
      <protection locked="0"/>
    </xf>
    <xf numFmtId="166" fontId="19" fillId="0" borderId="31" xfId="0" applyNumberFormat="1" applyFont="1" applyBorder="1" applyAlignment="1" applyProtection="1">
      <alignment horizontal="center" vertical="center" wrapText="1" readingOrder="1"/>
      <protection locked="0"/>
    </xf>
    <xf numFmtId="9" fontId="19" fillId="8" borderId="31" xfId="2" applyFont="1" applyFill="1" applyBorder="1" applyAlignment="1" applyProtection="1">
      <alignment horizontal="center" vertical="center" wrapText="1" readingOrder="1"/>
      <protection locked="0"/>
    </xf>
    <xf numFmtId="9" fontId="19" fillId="8" borderId="28"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23" fillId="0" borderId="0" xfId="0" quotePrefix="1" applyFont="1" applyAlignment="1">
      <alignment vertical="top" wrapText="1" readingOrder="1"/>
    </xf>
    <xf numFmtId="0" fontId="20" fillId="0" borderId="17" xfId="0" quotePrefix="1"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4" fillId="0" borderId="0" xfId="0" applyFont="1" applyAlignment="1">
      <alignment horizontal="left" vertical="center" wrapText="1"/>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7" fillId="9" borderId="31" xfId="0" applyFont="1" applyFill="1" applyBorder="1" applyAlignment="1">
      <alignment horizontal="center" vertical="center" wrapText="1" readingOrder="1"/>
    </xf>
    <xf numFmtId="0" fontId="12" fillId="7" borderId="31" xfId="0" applyFont="1" applyFill="1" applyBorder="1" applyAlignment="1">
      <alignment vertical="top" wrapText="1"/>
    </xf>
    <xf numFmtId="0" fontId="12" fillId="7" borderId="32" xfId="0" applyFont="1" applyFill="1" applyBorder="1" applyAlignment="1">
      <alignment vertical="top"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39" fontId="12" fillId="0" borderId="26" xfId="1" applyNumberFormat="1" applyFont="1" applyFill="1" applyBorder="1" applyAlignment="1" applyProtection="1">
      <alignment horizontal="center" vertical="center" wrapText="1" readingOrder="1"/>
      <protection locked="0"/>
    </xf>
    <xf numFmtId="39" fontId="12" fillId="0" borderId="27" xfId="1" applyNumberFormat="1" applyFont="1" applyFill="1" applyBorder="1" applyAlignment="1" applyProtection="1">
      <alignment horizontal="center" vertical="center" wrapText="1" readingOrder="1"/>
      <protection locked="0"/>
    </xf>
    <xf numFmtId="39" fontId="12" fillId="0" borderId="28" xfId="1" applyNumberFormat="1" applyFont="1" applyFill="1" applyBorder="1" applyAlignment="1" applyProtection="1">
      <alignment horizontal="center" vertical="center" wrapText="1" readingOrder="1"/>
      <protection locked="0"/>
    </xf>
    <xf numFmtId="39" fontId="12" fillId="0" borderId="29" xfId="1" applyNumberFormat="1" applyFont="1" applyFill="1" applyBorder="1" applyAlignment="1" applyProtection="1">
      <alignment horizontal="center" vertical="center" wrapText="1" readingOrder="1"/>
      <protection locked="0"/>
    </xf>
    <xf numFmtId="9" fontId="12" fillId="8" borderId="28" xfId="2" applyFont="1" applyFill="1" applyBorder="1" applyAlignment="1" applyProtection="1">
      <alignment horizontal="center" vertical="center" wrapText="1" readingOrder="1"/>
    </xf>
    <xf numFmtId="9" fontId="12" fillId="8" borderId="30" xfId="2" applyFont="1" applyFill="1" applyBorder="1" applyAlignment="1" applyProtection="1">
      <alignment horizontal="center" vertical="center" wrapText="1" readingOrder="1"/>
    </xf>
    <xf numFmtId="0" fontId="16" fillId="7" borderId="26" xfId="0" applyFont="1" applyFill="1" applyBorder="1" applyAlignment="1">
      <alignment horizontal="center" vertical="center" wrapText="1" readingOrder="1"/>
    </xf>
    <xf numFmtId="0" fontId="16" fillId="7" borderId="27" xfId="0" applyFont="1" applyFill="1" applyBorder="1" applyAlignment="1">
      <alignment horizontal="center" vertical="center" wrapText="1" readingOrder="1"/>
    </xf>
    <xf numFmtId="0" fontId="16" fillId="7" borderId="28" xfId="0" applyFont="1" applyFill="1" applyBorder="1" applyAlignment="1">
      <alignment horizontal="center" vertical="center" wrapText="1" readingOrder="1"/>
    </xf>
    <xf numFmtId="0" fontId="16" fillId="7" borderId="29" xfId="0" applyFont="1" applyFill="1" applyBorder="1" applyAlignment="1">
      <alignment horizontal="center" vertical="center" wrapText="1" readingOrder="1"/>
    </xf>
    <xf numFmtId="0" fontId="16" fillId="7" borderId="30" xfId="0" applyFont="1" applyFill="1" applyBorder="1" applyAlignment="1">
      <alignment horizontal="center" vertical="center" wrapText="1" readingOrder="1"/>
    </xf>
    <xf numFmtId="0" fontId="14" fillId="7" borderId="25" xfId="0" applyFont="1" applyFill="1" applyBorder="1" applyAlignment="1">
      <alignment horizontal="center"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49" fontId="10" fillId="0" borderId="22" xfId="0" quotePrefix="1" applyNumberFormat="1" applyFont="1" applyBorder="1" applyAlignment="1" applyProtection="1">
      <alignment horizontal="left" vertical="center" wrapText="1"/>
      <protection locked="0"/>
    </xf>
    <xf numFmtId="49" fontId="10" fillId="0" borderId="23" xfId="0" quotePrefix="1" applyNumberFormat="1" applyFont="1" applyBorder="1" applyAlignment="1" applyProtection="1">
      <alignment horizontal="left" vertical="center" wrapText="1"/>
      <protection locked="0"/>
    </xf>
    <xf numFmtId="49" fontId="10" fillId="0" borderId="24" xfId="0" quotePrefix="1" applyNumberFormat="1"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13" fillId="7" borderId="25"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F8A5E46-B936-44C1-8B0E-25EE35CE2C0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7353B197-2078-423F-8827-4A2405A63AC2}"/>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9FD00C28-1ECA-42FB-9428-52FAD208CFFE}"/>
            </a:ext>
          </a:extLst>
        </xdr:cNvPr>
        <xdr:cNvPicPr>
          <a:picLocks noChangeAspect="1"/>
        </xdr:cNvPicPr>
      </xdr:nvPicPr>
      <xdr:blipFill>
        <a:blip xmlns:r="http://schemas.openxmlformats.org/officeDocument/2006/relationships" r:embed="rId1"/>
        <a:stretch>
          <a:fillRect/>
        </a:stretch>
      </xdr:blipFill>
      <xdr:spPr>
        <a:xfrm>
          <a:off x="102236"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6AB799-5573-4EEB-8A9B-9899AA9C059A}" name="Tabla14567" displayName="Tabla14567" ref="A28:J29" totalsRowShown="0" headerRowDxfId="29" dataDxfId="27" headerRowBorderDxfId="28" tableBorderDxfId="26" totalsRowBorderDxfId="25">
  <tableColumns count="10">
    <tableColumn id="1" xr3:uid="{FA5E6225-E45F-4F64-9310-04609F0BFD68}" name="Producto" dataDxfId="24"/>
    <tableColumn id="2" xr3:uid="{76017112-069A-4A81-AA53-2D3F5F1FE10B}" name="Indicador" dataDxfId="23"/>
    <tableColumn id="3" xr3:uid="{31CF8EE5-BBD4-4FC4-9DD4-33153795E892}" name="Física_x000a_(A)" dataDxfId="22"/>
    <tableColumn id="4" xr3:uid="{528FED5F-A199-4631-B729-D27469ED569E}" name="Financiera_x000a_(B)" dataDxfId="21"/>
    <tableColumn id="9" xr3:uid="{ACD2C8D8-188D-4080-91EC-DB359786F64A}" name="Física_x000a_(C)" dataDxfId="20"/>
    <tableColumn id="10" xr3:uid="{3EABFD37-D87A-4CE5-A443-8EA621F947E4}" name="Financiera_x000a_(D)" dataDxfId="19"/>
    <tableColumn id="5" xr3:uid="{5B656C37-2F2C-478B-89B0-C0CE6E63FF3D}" name="Física _x000a_(E)" dataDxfId="18"/>
    <tableColumn id="6" xr3:uid="{BDB37E9E-D1EB-4517-A20D-31BF8C288F87}" name="Financiera _x000a_ (F)" dataDxfId="17"/>
    <tableColumn id="7" xr3:uid="{219782DD-DFDD-48D2-88B6-9988BF3791D5}" name="Física _x000a_(%)_x000a_ G=E/C" dataDxfId="16">
      <calculatedColumnFormula>Tabla14567[[#This Row],[Física 
(E)]]/Tabla14567[[#This Row],[Física
(C)]]</calculatedColumnFormula>
    </tableColumn>
    <tableColumn id="8" xr3:uid="{B16F2DBE-6C97-46F5-814A-E61D3991300E}" name="Financiero _x000a_(%) _x000a_H=F/D" dataDxfId="15">
      <calculatedColumnFormula>Tabla14567[[#This Row],[Financiera 
 (F)]]/Tabla14567[[#This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968EA7-2645-48ED-B5C4-7D37DED18A46}" name="Tabla145673" displayName="Tabla145673" ref="A28:J29" totalsRowShown="0" headerRowDxfId="14" dataDxfId="12" headerRowBorderDxfId="13" tableBorderDxfId="11" totalsRowBorderDxfId="10">
  <tableColumns count="10">
    <tableColumn id="1" xr3:uid="{D2702386-51AC-4D09-909D-27172EEA18AF}" name="Producto" dataDxfId="9"/>
    <tableColumn id="2" xr3:uid="{2F1C12A0-BDC1-4296-B61D-CB6302B4DCEA}" name="Indicador" dataDxfId="8"/>
    <tableColumn id="3" xr3:uid="{5786056F-19C8-41C4-8F87-BEC99E30449D}" name="Física_x000a_(A)" dataDxfId="7"/>
    <tableColumn id="4" xr3:uid="{7E3578F3-BB39-46C2-9953-AB96E81DF093}" name="Financiera_x000a_(B)" dataDxfId="6"/>
    <tableColumn id="9" xr3:uid="{66EE0BA3-6817-4E20-9E44-281A34086DD0}" name="Física_x000a_(C)" dataDxfId="5"/>
    <tableColumn id="10" xr3:uid="{54F41DA2-FDF6-4F41-9B11-57BD9D86A381}" name="Financiera_x000a_(D)" dataDxfId="4"/>
    <tableColumn id="5" xr3:uid="{1A299683-1AB0-40DC-BA24-EE4DB18ABD2C}" name="Física _x000a_(E)" dataDxfId="3"/>
    <tableColumn id="6" xr3:uid="{AB6AFC99-1C77-42E6-BC05-E2F7429842A5}" name="Financiera _x000a_ (F)" dataDxfId="2"/>
    <tableColumn id="7" xr3:uid="{D88C1038-1761-4CC6-8D83-A111BBAB87B7}" name="Física _x000a_(%)_x000a_ G=E/C" dataDxfId="1">
      <calculatedColumnFormula>Tabla145673[[#This Row],[Física 
(E)]]/Tabla145673[[#This Row],[Física
(C)]]</calculatedColumnFormula>
    </tableColumn>
    <tableColumn id="8" xr3:uid="{051DFA5E-9D91-4D72-B959-A770187DCF36}" name="Financiero _x000a_(%) _x000a_H=F/D" dataDxfId="0">
      <calculatedColumnFormula>Tabla145673[[#This Row],[Financiera 
 (F)]]/Tabla145673[[#This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3DDD-EF0B-44F7-837D-D395F39C35BE}">
  <sheetPr>
    <tabColor rgb="FF7030A0"/>
  </sheetPr>
  <dimension ref="A1:AS43"/>
  <sheetViews>
    <sheetView view="pageBreakPreview" topLeftCell="B1" zoomScaleNormal="100" zoomScaleSheetLayoutView="100" workbookViewId="0">
      <selection activeCell="B1" sqref="A1:XFD1048576"/>
    </sheetView>
  </sheetViews>
  <sheetFormatPr baseColWidth="10" defaultColWidth="11.453125" defaultRowHeight="14.5" x14ac:dyDescent="0.35"/>
  <cols>
    <col min="1" max="1" width="23" style="12" customWidth="1"/>
    <col min="2" max="10" width="12.6328125" style="12" customWidth="1"/>
    <col min="11" max="11" width="27.6328125" style="12" customWidth="1"/>
  </cols>
  <sheetData>
    <row r="1" spans="1:11" ht="21.5" thickBot="1" x14ac:dyDescent="0.4">
      <c r="A1" s="1"/>
      <c r="B1" s="79" t="s">
        <v>0</v>
      </c>
      <c r="C1" s="80"/>
      <c r="D1" s="80"/>
      <c r="E1" s="80"/>
      <c r="F1" s="80"/>
      <c r="G1" s="80"/>
      <c r="H1" s="80"/>
      <c r="I1" s="80"/>
      <c r="J1" s="81"/>
      <c r="K1" s="2"/>
    </row>
    <row r="2" spans="1:11" ht="21.5" thickBot="1" x14ac:dyDescent="0.4">
      <c r="A2" s="3"/>
      <c r="B2" s="82" t="s">
        <v>1</v>
      </c>
      <c r="C2" s="83"/>
      <c r="D2" s="82" t="s">
        <v>2</v>
      </c>
      <c r="E2" s="83"/>
      <c r="F2" s="83"/>
      <c r="G2" s="83"/>
      <c r="H2" s="84"/>
      <c r="I2" s="4" t="s">
        <v>3</v>
      </c>
      <c r="J2" s="5" t="s">
        <v>4</v>
      </c>
      <c r="K2" s="2"/>
    </row>
    <row r="3" spans="1:11" ht="21.5" thickBot="1" x14ac:dyDescent="0.4">
      <c r="A3" s="6"/>
      <c r="B3" s="85" t="s">
        <v>5</v>
      </c>
      <c r="C3" s="86"/>
      <c r="D3" s="85"/>
      <c r="E3" s="86"/>
      <c r="F3" s="86"/>
      <c r="G3" s="86"/>
      <c r="H3" s="87"/>
      <c r="I3" s="7"/>
      <c r="J3" s="8"/>
      <c r="K3" s="2"/>
    </row>
    <row r="4" spans="1:11" x14ac:dyDescent="0.35">
      <c r="A4" s="75"/>
      <c r="B4" s="76"/>
      <c r="C4" s="76"/>
      <c r="D4" s="77"/>
      <c r="E4" s="77"/>
      <c r="F4" s="77"/>
      <c r="G4" s="77"/>
      <c r="H4" s="77"/>
      <c r="I4" s="76"/>
      <c r="J4" s="78"/>
      <c r="K4" s="2"/>
    </row>
    <row r="5" spans="1:11" ht="3" customHeight="1" x14ac:dyDescent="0.35">
      <c r="A5" s="64"/>
      <c r="B5" s="65"/>
      <c r="C5" s="65"/>
      <c r="D5" s="65"/>
      <c r="E5" s="65"/>
      <c r="F5" s="65"/>
      <c r="G5" s="65"/>
      <c r="H5" s="65"/>
      <c r="I5" s="65"/>
      <c r="J5" s="66"/>
      <c r="K5" s="2"/>
    </row>
    <row r="6" spans="1:11" ht="15.5" x14ac:dyDescent="0.35">
      <c r="A6" s="36" t="s">
        <v>6</v>
      </c>
      <c r="B6" s="37"/>
      <c r="C6" s="37"/>
      <c r="D6" s="37"/>
      <c r="E6" s="37"/>
      <c r="F6" s="37"/>
      <c r="G6" s="37"/>
      <c r="H6" s="37"/>
      <c r="I6" s="37"/>
      <c r="J6" s="38"/>
      <c r="K6" s="2"/>
    </row>
    <row r="7" spans="1:11" ht="15.5" x14ac:dyDescent="0.35">
      <c r="A7" s="44" t="s">
        <v>7</v>
      </c>
      <c r="B7" s="45"/>
      <c r="C7" s="45"/>
      <c r="D7" s="45"/>
      <c r="E7" s="45"/>
      <c r="F7" s="45"/>
      <c r="G7" s="45"/>
      <c r="H7" s="45"/>
      <c r="I7" s="45"/>
      <c r="J7" s="46"/>
      <c r="K7" s="2"/>
    </row>
    <row r="8" spans="1:11" x14ac:dyDescent="0.35">
      <c r="A8" s="9" t="s">
        <v>8</v>
      </c>
      <c r="B8" s="67" t="s">
        <v>9</v>
      </c>
      <c r="C8" s="68"/>
      <c r="D8" s="68"/>
      <c r="E8" s="68"/>
      <c r="F8" s="68"/>
      <c r="G8" s="68"/>
      <c r="H8" s="68"/>
      <c r="I8" s="68"/>
      <c r="J8" s="69"/>
      <c r="K8" s="2"/>
    </row>
    <row r="9" spans="1:11" ht="15" customHeight="1" x14ac:dyDescent="0.35">
      <c r="A9" s="10" t="s">
        <v>10</v>
      </c>
      <c r="B9" s="67" t="s">
        <v>11</v>
      </c>
      <c r="C9" s="68"/>
      <c r="D9" s="68"/>
      <c r="E9" s="68"/>
      <c r="F9" s="68"/>
      <c r="G9" s="68"/>
      <c r="H9" s="68"/>
      <c r="I9" s="68"/>
      <c r="J9" s="69"/>
      <c r="K9" s="2"/>
    </row>
    <row r="10" spans="1:11" x14ac:dyDescent="0.35">
      <c r="A10" s="10" t="s">
        <v>12</v>
      </c>
      <c r="B10" s="70" t="s">
        <v>13</v>
      </c>
      <c r="C10" s="71"/>
      <c r="D10" s="71"/>
      <c r="E10" s="71"/>
      <c r="F10" s="71"/>
      <c r="G10" s="71"/>
      <c r="H10" s="71"/>
      <c r="I10" s="71"/>
      <c r="J10" s="72"/>
      <c r="K10" s="2"/>
    </row>
    <row r="11" spans="1:11" ht="61.5" customHeight="1" x14ac:dyDescent="0.35">
      <c r="A11" s="11" t="s">
        <v>14</v>
      </c>
      <c r="B11" s="73" t="s">
        <v>15</v>
      </c>
      <c r="C11" s="73"/>
      <c r="D11" s="73"/>
      <c r="E11" s="73"/>
      <c r="F11" s="73"/>
      <c r="G11" s="73"/>
      <c r="H11" s="73"/>
      <c r="I11" s="73"/>
      <c r="J11" s="73"/>
    </row>
    <row r="12" spans="1:11" ht="51.75" customHeight="1" x14ac:dyDescent="0.35">
      <c r="A12" s="11" t="s">
        <v>16</v>
      </c>
      <c r="B12" s="73" t="s">
        <v>17</v>
      </c>
      <c r="C12" s="73"/>
      <c r="D12" s="73"/>
      <c r="E12" s="73"/>
      <c r="F12" s="73"/>
      <c r="G12" s="73"/>
      <c r="H12" s="73"/>
      <c r="I12" s="73"/>
      <c r="J12" s="73"/>
    </row>
    <row r="13" spans="1:11" ht="15.5" x14ac:dyDescent="0.35">
      <c r="A13" s="36" t="s">
        <v>18</v>
      </c>
      <c r="B13" s="37"/>
      <c r="C13" s="37"/>
      <c r="D13" s="37"/>
      <c r="E13" s="37"/>
      <c r="F13" s="37"/>
      <c r="G13" s="37"/>
      <c r="H13" s="37"/>
      <c r="I13" s="37"/>
      <c r="J13" s="38"/>
    </row>
    <row r="14" spans="1:11" ht="27.75" customHeight="1" x14ac:dyDescent="0.35">
      <c r="A14" s="9" t="s">
        <v>19</v>
      </c>
      <c r="B14" s="13">
        <v>4</v>
      </c>
      <c r="C14" s="74" t="str">
        <f>IFERROR(VLOOKUP(B14,'[1]Validacion datos'!A2:B5,2,FALSE),"")</f>
        <v>DESARROLLO SOSTENIBLE</v>
      </c>
      <c r="D14" s="74"/>
      <c r="E14" s="74"/>
      <c r="F14" s="74"/>
      <c r="G14" s="74"/>
      <c r="H14" s="74"/>
      <c r="I14" s="74"/>
      <c r="J14" s="74"/>
    </row>
    <row r="15" spans="1:11" ht="26.25" customHeight="1" x14ac:dyDescent="0.35">
      <c r="A15" s="9" t="s">
        <v>20</v>
      </c>
      <c r="B15" s="14">
        <v>4.3</v>
      </c>
      <c r="C15" s="74" t="str">
        <f>IFERROR(VLOOKUP(B15,'[1]Validacion datos'!A8:B26,2,FALSE),"")</f>
        <v>Adecuada adaptación al cambio climático</v>
      </c>
      <c r="D15" s="74"/>
      <c r="E15" s="74"/>
      <c r="F15" s="74"/>
      <c r="G15" s="74"/>
      <c r="H15" s="74"/>
      <c r="I15" s="74"/>
      <c r="J15" s="74"/>
    </row>
    <row r="16" spans="1:11" ht="39" customHeight="1" x14ac:dyDescent="0.35">
      <c r="A16" s="9" t="s">
        <v>21</v>
      </c>
      <c r="B16" s="15" t="s">
        <v>22</v>
      </c>
      <c r="C16" s="63" t="str">
        <f>IFERROR(VLOOKUP(B16,'[1]Validacion datos'!D8:E64,2,FALSE),"")</f>
        <v>Reducir la vulnerabilidad, avanzar en la adaptación a los efectos del cambio climático y contribuir a la mitigación de sus causas</v>
      </c>
      <c r="D16" s="63"/>
      <c r="E16" s="63"/>
      <c r="F16" s="63"/>
      <c r="G16" s="63"/>
      <c r="H16" s="63"/>
      <c r="I16" s="63"/>
      <c r="J16" s="63"/>
    </row>
    <row r="17" spans="1:11" ht="15.5" x14ac:dyDescent="0.35">
      <c r="A17" s="36" t="s">
        <v>23</v>
      </c>
      <c r="B17" s="37"/>
      <c r="C17" s="37"/>
      <c r="D17" s="37"/>
      <c r="E17" s="37"/>
      <c r="F17" s="37"/>
      <c r="G17" s="37"/>
      <c r="H17" s="37"/>
      <c r="I17" s="37"/>
      <c r="J17" s="38"/>
    </row>
    <row r="18" spans="1:11" ht="29.25" customHeight="1" x14ac:dyDescent="0.35">
      <c r="A18" s="9" t="s">
        <v>24</v>
      </c>
      <c r="B18" s="42" t="s">
        <v>25</v>
      </c>
      <c r="C18" s="42"/>
      <c r="D18" s="42"/>
      <c r="E18" s="42"/>
      <c r="F18" s="42"/>
      <c r="G18" s="42"/>
      <c r="H18" s="42"/>
      <c r="I18" s="42"/>
      <c r="J18" s="43"/>
    </row>
    <row r="19" spans="1:11" ht="38.25" customHeight="1" x14ac:dyDescent="0.35">
      <c r="A19" s="16" t="s">
        <v>26</v>
      </c>
      <c r="B19" s="42" t="s">
        <v>27</v>
      </c>
      <c r="C19" s="42"/>
      <c r="D19" s="42"/>
      <c r="E19" s="42"/>
      <c r="F19" s="42"/>
      <c r="G19" s="42"/>
      <c r="H19" s="42"/>
      <c r="I19" s="42"/>
      <c r="J19" s="43"/>
    </row>
    <row r="20" spans="1:11" ht="36.75" customHeight="1" x14ac:dyDescent="0.35">
      <c r="A20" s="16" t="s">
        <v>28</v>
      </c>
      <c r="B20" s="42" t="s">
        <v>29</v>
      </c>
      <c r="C20" s="42"/>
      <c r="D20" s="42"/>
      <c r="E20" s="42"/>
      <c r="F20" s="42"/>
      <c r="G20" s="42"/>
      <c r="H20" s="42"/>
      <c r="I20" s="42"/>
      <c r="J20" s="43"/>
    </row>
    <row r="21" spans="1:11" ht="46.5" customHeight="1" x14ac:dyDescent="0.35">
      <c r="A21" s="16" t="s">
        <v>30</v>
      </c>
      <c r="B21" s="42" t="s">
        <v>67</v>
      </c>
      <c r="C21" s="42"/>
      <c r="D21" s="42"/>
      <c r="E21" s="42"/>
      <c r="F21" s="42"/>
      <c r="G21" s="42"/>
      <c r="H21" s="42"/>
      <c r="I21" s="42"/>
      <c r="J21" s="43"/>
      <c r="K21" s="2"/>
    </row>
    <row r="22" spans="1:11" ht="15.5" x14ac:dyDescent="0.35">
      <c r="A22" s="36" t="s">
        <v>31</v>
      </c>
      <c r="B22" s="37"/>
      <c r="C22" s="37"/>
      <c r="D22" s="37"/>
      <c r="E22" s="37"/>
      <c r="F22" s="37"/>
      <c r="G22" s="37"/>
      <c r="H22" s="37"/>
      <c r="I22" s="37"/>
      <c r="J22" s="38"/>
    </row>
    <row r="23" spans="1:11" ht="15.5" x14ac:dyDescent="0.35">
      <c r="A23" s="44" t="s">
        <v>32</v>
      </c>
      <c r="B23" s="45"/>
      <c r="C23" s="45"/>
      <c r="D23" s="45"/>
      <c r="E23" s="45"/>
      <c r="F23" s="45"/>
      <c r="G23" s="45"/>
      <c r="H23" s="45"/>
      <c r="I23" s="45"/>
      <c r="J23" s="46"/>
      <c r="K23" s="2"/>
    </row>
    <row r="24" spans="1:11" ht="15" customHeight="1" x14ac:dyDescent="0.35">
      <c r="A24" s="58" t="s">
        <v>33</v>
      </c>
      <c r="B24" s="59"/>
      <c r="C24" s="60" t="s">
        <v>34</v>
      </c>
      <c r="D24" s="61"/>
      <c r="E24" s="61"/>
      <c r="F24" s="61" t="s">
        <v>35</v>
      </c>
      <c r="G24" s="61"/>
      <c r="H24" s="59"/>
      <c r="I24" s="60" t="s">
        <v>36</v>
      </c>
      <c r="J24" s="62"/>
    </row>
    <row r="25" spans="1:11" x14ac:dyDescent="0.35">
      <c r="A25" s="52">
        <v>125570500</v>
      </c>
      <c r="B25" s="53"/>
      <c r="C25" s="54">
        <v>140378494</v>
      </c>
      <c r="D25" s="55"/>
      <c r="E25" s="53"/>
      <c r="F25" s="54">
        <v>22296931.350000001</v>
      </c>
      <c r="G25" s="55"/>
      <c r="H25" s="53"/>
      <c r="I25" s="56">
        <f>SUM(F25/C25)</f>
        <v>0.15883438206709927</v>
      </c>
      <c r="J25" s="57"/>
    </row>
    <row r="26" spans="1:11" ht="15.5" x14ac:dyDescent="0.35">
      <c r="A26" s="44" t="s">
        <v>37</v>
      </c>
      <c r="B26" s="45"/>
      <c r="C26" s="45"/>
      <c r="D26" s="45"/>
      <c r="E26" s="45"/>
      <c r="F26" s="45"/>
      <c r="G26" s="45"/>
      <c r="H26" s="45"/>
      <c r="I26" s="45"/>
      <c r="J26" s="46"/>
      <c r="K26" s="2"/>
    </row>
    <row r="27" spans="1:11" ht="28.5" customHeight="1" x14ac:dyDescent="0.35">
      <c r="A27" s="17"/>
      <c r="B27"/>
      <c r="C27" s="47" t="s">
        <v>38</v>
      </c>
      <c r="D27" s="48"/>
      <c r="E27" s="47" t="s">
        <v>39</v>
      </c>
      <c r="F27" s="48"/>
      <c r="G27" s="47" t="s">
        <v>40</v>
      </c>
      <c r="H27" s="47"/>
      <c r="I27" s="47" t="s">
        <v>41</v>
      </c>
      <c r="J27" s="49"/>
    </row>
    <row r="28" spans="1:11" ht="39" x14ac:dyDescent="0.35">
      <c r="A28" s="18" t="s">
        <v>42</v>
      </c>
      <c r="B28" s="19" t="s">
        <v>43</v>
      </c>
      <c r="C28" s="19" t="s">
        <v>44</v>
      </c>
      <c r="D28" s="19" t="s">
        <v>45</v>
      </c>
      <c r="E28" s="19" t="s">
        <v>46</v>
      </c>
      <c r="F28" s="19" t="s">
        <v>47</v>
      </c>
      <c r="G28" s="19" t="s">
        <v>48</v>
      </c>
      <c r="H28" s="19" t="s">
        <v>49</v>
      </c>
      <c r="I28" s="19" t="s">
        <v>50</v>
      </c>
      <c r="J28" s="20" t="s">
        <v>51</v>
      </c>
    </row>
    <row r="29" spans="1:11" ht="48" x14ac:dyDescent="0.35">
      <c r="A29" s="21" t="s">
        <v>52</v>
      </c>
      <c r="B29" s="22" t="s">
        <v>53</v>
      </c>
      <c r="C29" s="23">
        <v>50</v>
      </c>
      <c r="D29" s="24">
        <v>125570500</v>
      </c>
      <c r="E29" s="24">
        <v>11</v>
      </c>
      <c r="F29" s="24">
        <v>27701237.5</v>
      </c>
      <c r="G29" s="24">
        <v>12</v>
      </c>
      <c r="H29" s="24">
        <v>22296931.350000001</v>
      </c>
      <c r="I29" s="25">
        <f>Tabla14567[[#This Row],[Física 
(E)]]/Tabla14567[[#This Row],[Física
(C)]]</f>
        <v>1.0909090909090908</v>
      </c>
      <c r="J29" s="26">
        <f>Tabla14567[[#This Row],[Financiera 
 (F)]]/Tabla14567[[#This Row],[Financiera
(D)]]</f>
        <v>0.80490741072488192</v>
      </c>
    </row>
    <row r="30" spans="1:11" ht="15.5" x14ac:dyDescent="0.35">
      <c r="A30" s="36" t="s">
        <v>54</v>
      </c>
      <c r="B30" s="37"/>
      <c r="C30" s="37"/>
      <c r="D30" s="37"/>
      <c r="E30" s="37"/>
      <c r="F30" s="37"/>
      <c r="G30" s="37"/>
      <c r="H30" s="37"/>
      <c r="I30" s="37"/>
      <c r="J30" s="38"/>
    </row>
    <row r="31" spans="1:11" ht="15.5" x14ac:dyDescent="0.35">
      <c r="A31" s="44" t="s">
        <v>55</v>
      </c>
      <c r="B31" s="45"/>
      <c r="C31" s="45"/>
      <c r="D31" s="45"/>
      <c r="E31" s="45"/>
      <c r="F31" s="45"/>
      <c r="G31" s="45"/>
      <c r="H31" s="45"/>
      <c r="I31" s="45"/>
      <c r="J31" s="46"/>
      <c r="K31" s="2"/>
    </row>
    <row r="32" spans="1:11" ht="30" customHeight="1" x14ac:dyDescent="0.35">
      <c r="A32" s="27" t="s">
        <v>56</v>
      </c>
      <c r="B32" s="42" t="s">
        <v>57</v>
      </c>
      <c r="C32" s="42"/>
      <c r="D32" s="42"/>
      <c r="E32" s="42"/>
      <c r="F32" s="42"/>
      <c r="G32" s="42"/>
      <c r="H32" s="42"/>
      <c r="I32" s="42"/>
      <c r="J32" s="43"/>
    </row>
    <row r="33" spans="1:45" ht="69.75" customHeight="1" x14ac:dyDescent="0.35">
      <c r="A33" s="27" t="s">
        <v>58</v>
      </c>
      <c r="B33" s="42" t="s">
        <v>59</v>
      </c>
      <c r="C33" s="42"/>
      <c r="D33" s="42"/>
      <c r="E33" s="42"/>
      <c r="F33" s="42"/>
      <c r="G33" s="42"/>
      <c r="H33" s="42"/>
      <c r="I33" s="42"/>
      <c r="J33" s="43"/>
    </row>
    <row r="34" spans="1:45" ht="109.75" customHeight="1" x14ac:dyDescent="0.35">
      <c r="A34" s="27" t="s">
        <v>60</v>
      </c>
      <c r="B34" s="33" t="s">
        <v>71</v>
      </c>
      <c r="C34" s="33"/>
      <c r="D34" s="33"/>
      <c r="E34" s="33"/>
      <c r="F34" s="33"/>
      <c r="G34" s="33"/>
      <c r="H34" s="33"/>
      <c r="I34" s="33"/>
      <c r="J34" s="34"/>
    </row>
    <row r="35" spans="1:45" ht="112.75" customHeight="1" x14ac:dyDescent="0.35">
      <c r="A35" s="27" t="s">
        <v>61</v>
      </c>
      <c r="B35" s="50" t="s">
        <v>68</v>
      </c>
      <c r="C35" s="50"/>
      <c r="D35" s="50"/>
      <c r="E35" s="50"/>
      <c r="F35" s="50"/>
      <c r="G35" s="50"/>
      <c r="H35" s="50"/>
      <c r="I35" s="50"/>
      <c r="J35" s="51"/>
      <c r="M35" s="42"/>
      <c r="N35" s="42"/>
      <c r="O35" s="42"/>
      <c r="P35" s="42"/>
      <c r="Q35" s="42"/>
      <c r="R35" s="42"/>
      <c r="S35" s="42"/>
      <c r="T35" s="42"/>
      <c r="U35" s="43"/>
    </row>
    <row r="36" spans="1:45" ht="15.5" x14ac:dyDescent="0.35">
      <c r="A36" s="36" t="s">
        <v>62</v>
      </c>
      <c r="B36" s="37"/>
      <c r="C36" s="37"/>
      <c r="D36" s="37"/>
      <c r="E36" s="37"/>
      <c r="F36" s="37"/>
      <c r="G36" s="37"/>
      <c r="H36" s="37"/>
      <c r="I36" s="37"/>
      <c r="J36" s="38"/>
    </row>
    <row r="37" spans="1:45" ht="15.5" x14ac:dyDescent="0.35">
      <c r="A37" s="39" t="s">
        <v>63</v>
      </c>
      <c r="B37" s="40"/>
      <c r="C37" s="40"/>
      <c r="D37" s="40"/>
      <c r="E37" s="40"/>
      <c r="F37" s="40"/>
      <c r="G37" s="40"/>
      <c r="H37" s="40"/>
      <c r="I37" s="40"/>
      <c r="J37" s="41"/>
      <c r="K37" s="2"/>
    </row>
    <row r="38" spans="1:45" ht="15.5" x14ac:dyDescent="0.35">
      <c r="A38" s="28"/>
      <c r="B38" s="29"/>
      <c r="C38" s="29"/>
      <c r="D38" s="29"/>
      <c r="E38" s="29"/>
      <c r="F38" s="29"/>
      <c r="G38" s="29"/>
      <c r="H38" s="29"/>
      <c r="I38" s="29"/>
      <c r="J38" s="30"/>
      <c r="K38" s="2"/>
    </row>
    <row r="39" spans="1:45" ht="54.75" customHeight="1" x14ac:dyDescent="0.35">
      <c r="A39" s="32" t="s">
        <v>65</v>
      </c>
      <c r="B39" s="33"/>
      <c r="C39" s="33"/>
      <c r="D39" s="33"/>
      <c r="E39" s="33"/>
      <c r="F39" s="33"/>
      <c r="G39" s="33"/>
      <c r="H39" s="33"/>
      <c r="I39" s="33"/>
      <c r="J39" s="34"/>
      <c r="K39" s="2"/>
    </row>
    <row r="40" spans="1:45" ht="31.25" customHeight="1" x14ac:dyDescent="0.35">
      <c r="A40" s="32" t="s">
        <v>70</v>
      </c>
      <c r="B40" s="33"/>
      <c r="C40" s="33"/>
      <c r="D40" s="33"/>
      <c r="E40" s="33"/>
      <c r="F40" s="33"/>
      <c r="G40" s="33"/>
      <c r="H40" s="33"/>
      <c r="I40" s="33"/>
      <c r="J40" s="34"/>
    </row>
    <row r="41" spans="1:45" ht="42" customHeight="1" x14ac:dyDescent="0.35">
      <c r="A41" s="32" t="s">
        <v>69</v>
      </c>
      <c r="B41" s="33"/>
      <c r="C41" s="33"/>
      <c r="D41" s="33"/>
      <c r="E41" s="33"/>
      <c r="F41" s="33"/>
      <c r="G41" s="33"/>
      <c r="H41" s="33"/>
      <c r="I41" s="33"/>
      <c r="J41" s="34"/>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35">
      <c r="A42" s="32" t="s">
        <v>66</v>
      </c>
      <c r="B42" s="33"/>
      <c r="C42" s="33"/>
      <c r="D42" s="33"/>
      <c r="E42" s="33"/>
      <c r="F42" s="33"/>
      <c r="G42" s="33"/>
      <c r="H42" s="33"/>
      <c r="I42" s="33"/>
      <c r="J42" s="34"/>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75" customHeight="1" x14ac:dyDescent="0.35">
      <c r="A43" s="35" t="s">
        <v>64</v>
      </c>
      <c r="B43" s="35"/>
      <c r="C43" s="35"/>
      <c r="D43" s="35"/>
      <c r="E43" s="35"/>
      <c r="F43" s="35"/>
      <c r="G43" s="35"/>
      <c r="H43" s="35"/>
      <c r="I43" s="35"/>
      <c r="J43" s="35"/>
    </row>
  </sheetData>
  <mergeCells count="52">
    <mergeCell ref="A4:J4"/>
    <mergeCell ref="B1:J1"/>
    <mergeCell ref="B2:C2"/>
    <mergeCell ref="D2:H2"/>
    <mergeCell ref="B3:C3"/>
    <mergeCell ref="D3:H3"/>
    <mergeCell ref="C16:J16"/>
    <mergeCell ref="A5:J5"/>
    <mergeCell ref="A6:J6"/>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M35:U35"/>
    <mergeCell ref="A26:J26"/>
    <mergeCell ref="C27:D27"/>
    <mergeCell ref="E27:F27"/>
    <mergeCell ref="G27:H27"/>
    <mergeCell ref="I27:J27"/>
    <mergeCell ref="A30:J30"/>
    <mergeCell ref="A31:J31"/>
    <mergeCell ref="B32:J32"/>
    <mergeCell ref="B33:J33"/>
    <mergeCell ref="B34:J34"/>
    <mergeCell ref="B35:J35"/>
    <mergeCell ref="A42:J42"/>
    <mergeCell ref="A39:J39"/>
    <mergeCell ref="A43:J43"/>
    <mergeCell ref="A36:J36"/>
    <mergeCell ref="A37:J37"/>
    <mergeCell ref="A40:J40"/>
    <mergeCell ref="A41:J41"/>
  </mergeCells>
  <dataValidations count="16">
    <dataValidation allowBlank="1" sqref="A8" xr:uid="{830AA302-2CC7-43D2-A6EF-2172D7EEFAE5}"/>
    <dataValidation allowBlank="1" showInputMessage="1" prompt="Nombre del capítulo" sqref="B8:J10" xr:uid="{ECD7C862-924F-4A12-8512-0887A2E3F6FE}"/>
    <dataValidation allowBlank="1" showInputMessage="1" showErrorMessage="1" prompt="¿A quién va dirigido el programa?, ¿qué característica tiene esta población que requiere ser beneficiada?" sqref="B20:J20" xr:uid="{EB414C29-01C1-402C-8885-1700C0BC84C0}"/>
    <dataValidation allowBlank="1" showInputMessage="1" showErrorMessage="1" prompt="Nombre del producto" sqref="B32:J32" xr:uid="{F6371627-F888-4BE1-9DA0-79722AF2C53E}"/>
    <dataValidation allowBlank="1" showInputMessage="1" showErrorMessage="1" prompt="¿En qué consiste el producto? su objetivo" sqref="B33:J33" xr:uid="{4D289D4D-203B-4597-A927-07A1273232D7}"/>
    <dataValidation allowBlank="1" showInputMessage="1" showErrorMessage="1" prompt="1. Describir lo plasmado en el presupuesto_x000a_2. Describir lo alcanzado en términos financieros y de producción " sqref="B34:J34" xr:uid="{51091A6B-CCAD-4446-8534-82DF70A65EEF}"/>
    <dataValidation allowBlank="1" showInputMessage="1" showErrorMessage="1" prompt="De existir desvío, explicar razones." sqref="M35:U35" xr:uid="{0699CC97-C599-4198-9788-53C182319BB2}"/>
    <dataValidation allowBlank="1" showInputMessage="1" showErrorMessage="1" prompt="Oportunidades de mejora identificadas" sqref="A39:J42" xr:uid="{5D839FA1-2D8E-4F17-8F40-A032E21A9882}"/>
    <dataValidation allowBlank="1" showInputMessage="1" showErrorMessage="1" prompt="Presupuesto del programa" sqref="F25 A25:C25" xr:uid="{674E9CC7-E53F-4EC0-B987-0610525DC627}"/>
    <dataValidation allowBlank="1" showInputMessage="1" showErrorMessage="1" prompt="¿En qué consiste el programa?" sqref="B19:J19" xr:uid="{75F01444-2CA4-4128-BA97-F195EBD9C58E}"/>
    <dataValidation allowBlank="1" showInputMessage="1" showErrorMessage="1" prompt="Nombre de cada producto" sqref="A28:A29" xr:uid="{7004D6FC-21EC-4F51-B702-51CBA628AB9E}"/>
    <dataValidation allowBlank="1" showInputMessage="1" showErrorMessage="1" prompt="Nombre del indicador" sqref="B28:B29" xr:uid="{28C20912-8DD2-42DE-9389-630CDFE9785B}"/>
    <dataValidation allowBlank="1" showInputMessage="1" showErrorMessage="1" prompt="Meta anual del indicador" sqref="E28 C28:C29" xr:uid="{9DBE371A-2944-4B3D-A1E2-EAF71CFD8EA7}"/>
    <dataValidation allowBlank="1" showInputMessage="1" showErrorMessage="1" prompt="Monto presupuestado para el producto" sqref="D29:H29 F28 D28" xr:uid="{468D7776-BC71-41F6-A1EE-5EC7FD0BEF07}"/>
    <dataValidation allowBlank="1" showInputMessage="1" showErrorMessage="1" prompt="Meta alcanzada en el trimestre" sqref="G28" xr:uid="{8151AEA5-661A-4C13-98A9-445D9ECA8681}"/>
    <dataValidation allowBlank="1" showInputMessage="1" showErrorMessage="1" prompt="Monto ejecutado en el trimestre" sqref="H28" xr:uid="{EE10CD46-56D9-4110-BFAF-9BC890E0E74F}"/>
  </dataValidations>
  <pageMargins left="0.7" right="0.7" top="0.75" bottom="0.75" header="0.3" footer="0.3"/>
  <pageSetup scale="6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91373-C2DF-4572-9AD8-627BE1545A28}">
  <dimension ref="A1:AS43"/>
  <sheetViews>
    <sheetView tabSelected="1" topLeftCell="A34" zoomScale="110" zoomScaleNormal="110" workbookViewId="0">
      <selection activeCell="K35" sqref="K35"/>
    </sheetView>
  </sheetViews>
  <sheetFormatPr baseColWidth="10" defaultColWidth="11.453125" defaultRowHeight="14.5" x14ac:dyDescent="0.35"/>
  <cols>
    <col min="1" max="1" width="23" style="12" customWidth="1"/>
    <col min="2" max="10" width="12.6328125" style="12" customWidth="1"/>
    <col min="11" max="11" width="27.6328125" style="12" customWidth="1"/>
  </cols>
  <sheetData>
    <row r="1" spans="1:11" ht="21.5" thickBot="1" x14ac:dyDescent="0.4">
      <c r="A1" s="1"/>
      <c r="B1" s="79" t="s">
        <v>0</v>
      </c>
      <c r="C1" s="80"/>
      <c r="D1" s="80"/>
      <c r="E1" s="80"/>
      <c r="F1" s="80"/>
      <c r="G1" s="80"/>
      <c r="H1" s="80"/>
      <c r="I1" s="80"/>
      <c r="J1" s="81"/>
      <c r="K1" s="2"/>
    </row>
    <row r="2" spans="1:11" ht="21.5" thickBot="1" x14ac:dyDescent="0.4">
      <c r="A2" s="3"/>
      <c r="B2" s="82" t="s">
        <v>1</v>
      </c>
      <c r="C2" s="83"/>
      <c r="D2" s="82" t="s">
        <v>2</v>
      </c>
      <c r="E2" s="83"/>
      <c r="F2" s="83"/>
      <c r="G2" s="83"/>
      <c r="H2" s="84"/>
      <c r="I2" s="4" t="s">
        <v>3</v>
      </c>
      <c r="J2" s="5" t="s">
        <v>4</v>
      </c>
      <c r="K2" s="2"/>
    </row>
    <row r="3" spans="1:11" ht="21.5" thickBot="1" x14ac:dyDescent="0.4">
      <c r="A3" s="6"/>
      <c r="B3" s="85" t="s">
        <v>5</v>
      </c>
      <c r="C3" s="86"/>
      <c r="D3" s="85"/>
      <c r="E3" s="86"/>
      <c r="F3" s="86"/>
      <c r="G3" s="86"/>
      <c r="H3" s="87"/>
      <c r="I3" s="7"/>
      <c r="J3" s="8"/>
      <c r="K3" s="2"/>
    </row>
    <row r="4" spans="1:11" x14ac:dyDescent="0.35">
      <c r="A4" s="75"/>
      <c r="B4" s="76"/>
      <c r="C4" s="76"/>
      <c r="D4" s="77"/>
      <c r="E4" s="77"/>
      <c r="F4" s="77"/>
      <c r="G4" s="77"/>
      <c r="H4" s="77"/>
      <c r="I4" s="76"/>
      <c r="J4" s="78"/>
      <c r="K4" s="2"/>
    </row>
    <row r="5" spans="1:11" ht="3" customHeight="1" x14ac:dyDescent="0.35">
      <c r="A5" s="64"/>
      <c r="B5" s="65"/>
      <c r="C5" s="65"/>
      <c r="D5" s="65"/>
      <c r="E5" s="65"/>
      <c r="F5" s="65"/>
      <c r="G5" s="65"/>
      <c r="H5" s="65"/>
      <c r="I5" s="65"/>
      <c r="J5" s="66"/>
      <c r="K5" s="2"/>
    </row>
    <row r="6" spans="1:11" ht="15.5" x14ac:dyDescent="0.35">
      <c r="A6" s="36" t="s">
        <v>6</v>
      </c>
      <c r="B6" s="37"/>
      <c r="C6" s="37"/>
      <c r="D6" s="37"/>
      <c r="E6" s="37"/>
      <c r="F6" s="37"/>
      <c r="G6" s="37"/>
      <c r="H6" s="37"/>
      <c r="I6" s="37"/>
      <c r="J6" s="38"/>
      <c r="K6" s="2"/>
    </row>
    <row r="7" spans="1:11" ht="15.5" x14ac:dyDescent="0.35">
      <c r="A7" s="44" t="s">
        <v>7</v>
      </c>
      <c r="B7" s="45"/>
      <c r="C7" s="45"/>
      <c r="D7" s="45"/>
      <c r="E7" s="45"/>
      <c r="F7" s="45"/>
      <c r="G7" s="45"/>
      <c r="H7" s="45"/>
      <c r="I7" s="45"/>
      <c r="J7" s="46"/>
      <c r="K7" s="2"/>
    </row>
    <row r="8" spans="1:11" x14ac:dyDescent="0.35">
      <c r="A8" s="9" t="s">
        <v>8</v>
      </c>
      <c r="B8" s="67" t="s">
        <v>9</v>
      </c>
      <c r="C8" s="68"/>
      <c r="D8" s="68"/>
      <c r="E8" s="68"/>
      <c r="F8" s="68"/>
      <c r="G8" s="68"/>
      <c r="H8" s="68"/>
      <c r="I8" s="68"/>
      <c r="J8" s="69"/>
      <c r="K8" s="2"/>
    </row>
    <row r="9" spans="1:11" ht="15" customHeight="1" x14ac:dyDescent="0.35">
      <c r="A9" s="10" t="s">
        <v>10</v>
      </c>
      <c r="B9" s="67" t="s">
        <v>11</v>
      </c>
      <c r="C9" s="68"/>
      <c r="D9" s="68"/>
      <c r="E9" s="68"/>
      <c r="F9" s="68"/>
      <c r="G9" s="68"/>
      <c r="H9" s="68"/>
      <c r="I9" s="68"/>
      <c r="J9" s="69"/>
      <c r="K9" s="2"/>
    </row>
    <row r="10" spans="1:11" x14ac:dyDescent="0.35">
      <c r="A10" s="10" t="s">
        <v>12</v>
      </c>
      <c r="B10" s="70" t="s">
        <v>13</v>
      </c>
      <c r="C10" s="71"/>
      <c r="D10" s="71"/>
      <c r="E10" s="71"/>
      <c r="F10" s="71"/>
      <c r="G10" s="71"/>
      <c r="H10" s="71"/>
      <c r="I10" s="71"/>
      <c r="J10" s="72"/>
      <c r="K10" s="2"/>
    </row>
    <row r="11" spans="1:11" ht="61.5" customHeight="1" x14ac:dyDescent="0.35">
      <c r="A11" s="11" t="s">
        <v>14</v>
      </c>
      <c r="B11" s="73" t="s">
        <v>15</v>
      </c>
      <c r="C11" s="73"/>
      <c r="D11" s="73"/>
      <c r="E11" s="73"/>
      <c r="F11" s="73"/>
      <c r="G11" s="73"/>
      <c r="H11" s="73"/>
      <c r="I11" s="73"/>
      <c r="J11" s="73"/>
    </row>
    <row r="12" spans="1:11" ht="51.75" customHeight="1" x14ac:dyDescent="0.35">
      <c r="A12" s="11" t="s">
        <v>16</v>
      </c>
      <c r="B12" s="73" t="s">
        <v>17</v>
      </c>
      <c r="C12" s="73"/>
      <c r="D12" s="73"/>
      <c r="E12" s="73"/>
      <c r="F12" s="73"/>
      <c r="G12" s="73"/>
      <c r="H12" s="73"/>
      <c r="I12" s="73"/>
      <c r="J12" s="73"/>
    </row>
    <row r="13" spans="1:11" ht="15.5" x14ac:dyDescent="0.35">
      <c r="A13" s="36" t="s">
        <v>18</v>
      </c>
      <c r="B13" s="37"/>
      <c r="C13" s="37"/>
      <c r="D13" s="37"/>
      <c r="E13" s="37"/>
      <c r="F13" s="37"/>
      <c r="G13" s="37"/>
      <c r="H13" s="37"/>
      <c r="I13" s="37"/>
      <c r="J13" s="38"/>
    </row>
    <row r="14" spans="1:11" ht="27.75" customHeight="1" x14ac:dyDescent="0.35">
      <c r="A14" s="9" t="s">
        <v>19</v>
      </c>
      <c r="B14" s="13">
        <v>4</v>
      </c>
      <c r="C14" s="74" t="str">
        <f>IFERROR(VLOOKUP(B14,'[1]Validacion datos'!A2:B5,2,FALSE),"")</f>
        <v>DESARROLLO SOSTENIBLE</v>
      </c>
      <c r="D14" s="74"/>
      <c r="E14" s="74"/>
      <c r="F14" s="74"/>
      <c r="G14" s="74"/>
      <c r="H14" s="74"/>
      <c r="I14" s="74"/>
      <c r="J14" s="74"/>
    </row>
    <row r="15" spans="1:11" ht="26.25" customHeight="1" x14ac:dyDescent="0.35">
      <c r="A15" s="9" t="s">
        <v>20</v>
      </c>
      <c r="B15" s="14">
        <v>4.3</v>
      </c>
      <c r="C15" s="74" t="str">
        <f>IFERROR(VLOOKUP(B15,'[1]Validacion datos'!A8:B26,2,FALSE),"")</f>
        <v>Adecuada adaptación al cambio climático</v>
      </c>
      <c r="D15" s="74"/>
      <c r="E15" s="74"/>
      <c r="F15" s="74"/>
      <c r="G15" s="74"/>
      <c r="H15" s="74"/>
      <c r="I15" s="74"/>
      <c r="J15" s="74"/>
    </row>
    <row r="16" spans="1:11" ht="39" customHeight="1" x14ac:dyDescent="0.35">
      <c r="A16" s="9" t="s">
        <v>21</v>
      </c>
      <c r="B16" s="15" t="s">
        <v>22</v>
      </c>
      <c r="C16" s="63" t="str">
        <f>IFERROR(VLOOKUP(B16,'[1]Validacion datos'!D8:E64,2,FALSE),"")</f>
        <v>Reducir la vulnerabilidad, avanzar en la adaptación a los efectos del cambio climático y contribuir a la mitigación de sus causas</v>
      </c>
      <c r="D16" s="63"/>
      <c r="E16" s="63"/>
      <c r="F16" s="63"/>
      <c r="G16" s="63"/>
      <c r="H16" s="63"/>
      <c r="I16" s="63"/>
      <c r="J16" s="63"/>
    </row>
    <row r="17" spans="1:11" ht="15.5" x14ac:dyDescent="0.35">
      <c r="A17" s="36" t="s">
        <v>23</v>
      </c>
      <c r="B17" s="37"/>
      <c r="C17" s="37"/>
      <c r="D17" s="37"/>
      <c r="E17" s="37"/>
      <c r="F17" s="37"/>
      <c r="G17" s="37"/>
      <c r="H17" s="37"/>
      <c r="I17" s="37"/>
      <c r="J17" s="38"/>
    </row>
    <row r="18" spans="1:11" ht="29.25" customHeight="1" x14ac:dyDescent="0.35">
      <c r="A18" s="9" t="s">
        <v>24</v>
      </c>
      <c r="B18" s="42" t="s">
        <v>25</v>
      </c>
      <c r="C18" s="42"/>
      <c r="D18" s="42"/>
      <c r="E18" s="42"/>
      <c r="F18" s="42"/>
      <c r="G18" s="42"/>
      <c r="H18" s="42"/>
      <c r="I18" s="42"/>
      <c r="J18" s="43"/>
    </row>
    <row r="19" spans="1:11" ht="38.25" customHeight="1" x14ac:dyDescent="0.35">
      <c r="A19" s="16" t="s">
        <v>26</v>
      </c>
      <c r="B19" s="42" t="s">
        <v>27</v>
      </c>
      <c r="C19" s="42"/>
      <c r="D19" s="42"/>
      <c r="E19" s="42"/>
      <c r="F19" s="42"/>
      <c r="G19" s="42"/>
      <c r="H19" s="42"/>
      <c r="I19" s="42"/>
      <c r="J19" s="43"/>
    </row>
    <row r="20" spans="1:11" ht="36.75" customHeight="1" x14ac:dyDescent="0.35">
      <c r="A20" s="16" t="s">
        <v>28</v>
      </c>
      <c r="B20" s="42" t="s">
        <v>29</v>
      </c>
      <c r="C20" s="42"/>
      <c r="D20" s="42"/>
      <c r="E20" s="42"/>
      <c r="F20" s="42"/>
      <c r="G20" s="42"/>
      <c r="H20" s="42"/>
      <c r="I20" s="42"/>
      <c r="J20" s="43"/>
    </row>
    <row r="21" spans="1:11" ht="46.5" customHeight="1" x14ac:dyDescent="0.35">
      <c r="A21" s="16" t="s">
        <v>30</v>
      </c>
      <c r="B21" s="42" t="s">
        <v>67</v>
      </c>
      <c r="C21" s="42"/>
      <c r="D21" s="42"/>
      <c r="E21" s="42"/>
      <c r="F21" s="42"/>
      <c r="G21" s="42"/>
      <c r="H21" s="42"/>
      <c r="I21" s="42"/>
      <c r="J21" s="43"/>
      <c r="K21" s="2"/>
    </row>
    <row r="22" spans="1:11" ht="15.5" x14ac:dyDescent="0.35">
      <c r="A22" s="36" t="s">
        <v>31</v>
      </c>
      <c r="B22" s="37"/>
      <c r="C22" s="37"/>
      <c r="D22" s="37"/>
      <c r="E22" s="37"/>
      <c r="F22" s="37"/>
      <c r="G22" s="37"/>
      <c r="H22" s="37"/>
      <c r="I22" s="37"/>
      <c r="J22" s="38"/>
    </row>
    <row r="23" spans="1:11" ht="15.5" x14ac:dyDescent="0.35">
      <c r="A23" s="44" t="s">
        <v>32</v>
      </c>
      <c r="B23" s="45"/>
      <c r="C23" s="45"/>
      <c r="D23" s="45"/>
      <c r="E23" s="45"/>
      <c r="F23" s="45"/>
      <c r="G23" s="45"/>
      <c r="H23" s="45"/>
      <c r="I23" s="45"/>
      <c r="J23" s="46"/>
      <c r="K23" s="2"/>
    </row>
    <row r="24" spans="1:11" ht="15" customHeight="1" x14ac:dyDescent="0.35">
      <c r="A24" s="58" t="s">
        <v>33</v>
      </c>
      <c r="B24" s="59"/>
      <c r="C24" s="60" t="s">
        <v>34</v>
      </c>
      <c r="D24" s="61"/>
      <c r="E24" s="61"/>
      <c r="F24" s="61" t="s">
        <v>35</v>
      </c>
      <c r="G24" s="61"/>
      <c r="H24" s="59"/>
      <c r="I24" s="60" t="s">
        <v>36</v>
      </c>
      <c r="J24" s="62"/>
    </row>
    <row r="25" spans="1:11" x14ac:dyDescent="0.35">
      <c r="A25" s="52">
        <v>125570500</v>
      </c>
      <c r="B25" s="53"/>
      <c r="C25" s="54">
        <v>140378494</v>
      </c>
      <c r="D25" s="55"/>
      <c r="E25" s="53"/>
      <c r="F25" s="54">
        <v>22296931.350000001</v>
      </c>
      <c r="G25" s="55"/>
      <c r="H25" s="53"/>
      <c r="I25" s="56">
        <f>SUM(F25/C25)</f>
        <v>0.15883438206709927</v>
      </c>
      <c r="J25" s="57"/>
    </row>
    <row r="26" spans="1:11" ht="15.5" x14ac:dyDescent="0.35">
      <c r="A26" s="44" t="s">
        <v>37</v>
      </c>
      <c r="B26" s="45"/>
      <c r="C26" s="45"/>
      <c r="D26" s="45"/>
      <c r="E26" s="45"/>
      <c r="F26" s="45"/>
      <c r="G26" s="45"/>
      <c r="H26" s="45"/>
      <c r="I26" s="45"/>
      <c r="J26" s="46"/>
      <c r="K26" s="2"/>
    </row>
    <row r="27" spans="1:11" ht="28.5" customHeight="1" x14ac:dyDescent="0.35">
      <c r="A27" s="17"/>
      <c r="B27"/>
      <c r="C27" s="47" t="s">
        <v>38</v>
      </c>
      <c r="D27" s="48"/>
      <c r="E27" s="47" t="s">
        <v>39</v>
      </c>
      <c r="F27" s="48"/>
      <c r="G27" s="47" t="s">
        <v>40</v>
      </c>
      <c r="H27" s="47"/>
      <c r="I27" s="47" t="s">
        <v>41</v>
      </c>
      <c r="J27" s="49"/>
    </row>
    <row r="28" spans="1:11" ht="39" x14ac:dyDescent="0.35">
      <c r="A28" s="18" t="s">
        <v>42</v>
      </c>
      <c r="B28" s="19" t="s">
        <v>43</v>
      </c>
      <c r="C28" s="19" t="s">
        <v>44</v>
      </c>
      <c r="D28" s="19" t="s">
        <v>45</v>
      </c>
      <c r="E28" s="19" t="s">
        <v>46</v>
      </c>
      <c r="F28" s="19" t="s">
        <v>47</v>
      </c>
      <c r="G28" s="19" t="s">
        <v>48</v>
      </c>
      <c r="H28" s="19" t="s">
        <v>49</v>
      </c>
      <c r="I28" s="19" t="s">
        <v>50</v>
      </c>
      <c r="J28" s="20" t="s">
        <v>51</v>
      </c>
    </row>
    <row r="29" spans="1:11" ht="48" x14ac:dyDescent="0.35">
      <c r="A29" s="21" t="s">
        <v>52</v>
      </c>
      <c r="B29" s="22" t="s">
        <v>53</v>
      </c>
      <c r="C29" s="23">
        <v>50</v>
      </c>
      <c r="D29" s="24">
        <v>125570500</v>
      </c>
      <c r="E29" s="24">
        <v>12</v>
      </c>
      <c r="F29" s="24">
        <v>32530587.5</v>
      </c>
      <c r="G29" s="24">
        <v>12</v>
      </c>
      <c r="H29" s="24">
        <v>35099043.729999997</v>
      </c>
      <c r="I29" s="25">
        <f>Tabla145673[[#This Row],[Física 
(E)]]/Tabla145673[[#This Row],[Física
(C)]]</f>
        <v>1</v>
      </c>
      <c r="J29" s="26">
        <f>Tabla145673[[#This Row],[Financiera 
 (F)]]/Tabla145673[[#This Row],[Financiera
(D)]]</f>
        <v>1.0789551135527446</v>
      </c>
    </row>
    <row r="30" spans="1:11" ht="15.5" x14ac:dyDescent="0.35">
      <c r="A30" s="36" t="s">
        <v>54</v>
      </c>
      <c r="B30" s="37"/>
      <c r="C30" s="37"/>
      <c r="D30" s="37"/>
      <c r="E30" s="37"/>
      <c r="F30" s="37"/>
      <c r="G30" s="37"/>
      <c r="H30" s="37"/>
      <c r="I30" s="37"/>
      <c r="J30" s="38"/>
    </row>
    <row r="31" spans="1:11" ht="15.5" x14ac:dyDescent="0.35">
      <c r="A31" s="44" t="s">
        <v>55</v>
      </c>
      <c r="B31" s="45"/>
      <c r="C31" s="45"/>
      <c r="D31" s="45"/>
      <c r="E31" s="45"/>
      <c r="F31" s="45"/>
      <c r="G31" s="45"/>
      <c r="H31" s="45"/>
      <c r="I31" s="45"/>
      <c r="J31" s="46"/>
      <c r="K31" s="2"/>
    </row>
    <row r="32" spans="1:11" ht="30" customHeight="1" x14ac:dyDescent="0.35">
      <c r="A32" s="27" t="s">
        <v>56</v>
      </c>
      <c r="B32" s="42" t="s">
        <v>57</v>
      </c>
      <c r="C32" s="42"/>
      <c r="D32" s="42"/>
      <c r="E32" s="42"/>
      <c r="F32" s="42"/>
      <c r="G32" s="42"/>
      <c r="H32" s="42"/>
      <c r="I32" s="42"/>
      <c r="J32" s="43"/>
    </row>
    <row r="33" spans="1:45" ht="64" customHeight="1" x14ac:dyDescent="0.35">
      <c r="A33" s="27" t="s">
        <v>58</v>
      </c>
      <c r="B33" s="42" t="s">
        <v>59</v>
      </c>
      <c r="C33" s="42"/>
      <c r="D33" s="42"/>
      <c r="E33" s="42"/>
      <c r="F33" s="42"/>
      <c r="G33" s="42"/>
      <c r="H33" s="42"/>
      <c r="I33" s="42"/>
      <c r="J33" s="43"/>
    </row>
    <row r="34" spans="1:45" ht="123.5" customHeight="1" x14ac:dyDescent="0.35">
      <c r="A34" s="27" t="s">
        <v>60</v>
      </c>
      <c r="B34" s="33" t="s">
        <v>72</v>
      </c>
      <c r="C34" s="33"/>
      <c r="D34" s="33"/>
      <c r="E34" s="33"/>
      <c r="F34" s="33"/>
      <c r="G34" s="33"/>
      <c r="H34" s="33"/>
      <c r="I34" s="33"/>
      <c r="J34" s="34"/>
    </row>
    <row r="35" spans="1:45" ht="101.5" customHeight="1" x14ac:dyDescent="0.35">
      <c r="A35" s="27" t="s">
        <v>61</v>
      </c>
      <c r="B35" s="50" t="s">
        <v>73</v>
      </c>
      <c r="C35" s="50"/>
      <c r="D35" s="50"/>
      <c r="E35" s="50"/>
      <c r="F35" s="50"/>
      <c r="G35" s="50"/>
      <c r="H35" s="50"/>
      <c r="I35" s="50"/>
      <c r="J35" s="51"/>
      <c r="M35" s="42"/>
      <c r="N35" s="42"/>
      <c r="O35" s="42"/>
      <c r="P35" s="42"/>
      <c r="Q35" s="42"/>
      <c r="R35" s="42"/>
      <c r="S35" s="42"/>
      <c r="T35" s="42"/>
      <c r="U35" s="43"/>
    </row>
    <row r="36" spans="1:45" ht="15.5" x14ac:dyDescent="0.35">
      <c r="A36" s="36" t="s">
        <v>62</v>
      </c>
      <c r="B36" s="37"/>
      <c r="C36" s="37"/>
      <c r="D36" s="37"/>
      <c r="E36" s="37"/>
      <c r="F36" s="37"/>
      <c r="G36" s="37"/>
      <c r="H36" s="37"/>
      <c r="I36" s="37"/>
      <c r="J36" s="38"/>
    </row>
    <row r="37" spans="1:45" ht="15.5" x14ac:dyDescent="0.35">
      <c r="A37" s="39" t="s">
        <v>63</v>
      </c>
      <c r="B37" s="40"/>
      <c r="C37" s="40"/>
      <c r="D37" s="40"/>
      <c r="E37" s="40"/>
      <c r="F37" s="40"/>
      <c r="G37" s="40"/>
      <c r="H37" s="40"/>
      <c r="I37" s="40"/>
      <c r="J37" s="41"/>
      <c r="K37" s="2"/>
    </row>
    <row r="38" spans="1:45" ht="15.5" x14ac:dyDescent="0.35">
      <c r="A38" s="28"/>
      <c r="B38" s="29"/>
      <c r="C38" s="29"/>
      <c r="D38" s="29"/>
      <c r="E38" s="29"/>
      <c r="F38" s="29"/>
      <c r="G38" s="29"/>
      <c r="H38" s="29"/>
      <c r="I38" s="29"/>
      <c r="J38" s="30"/>
      <c r="K38" s="2"/>
    </row>
    <row r="39" spans="1:45" ht="54.75" customHeight="1" x14ac:dyDescent="0.35">
      <c r="A39" s="32" t="s">
        <v>65</v>
      </c>
      <c r="B39" s="33"/>
      <c r="C39" s="33"/>
      <c r="D39" s="33"/>
      <c r="E39" s="33"/>
      <c r="F39" s="33"/>
      <c r="G39" s="33"/>
      <c r="H39" s="33"/>
      <c r="I39" s="33"/>
      <c r="J39" s="34"/>
      <c r="K39" s="2"/>
    </row>
    <row r="40" spans="1:45" ht="31.25" customHeight="1" x14ac:dyDescent="0.35">
      <c r="A40" s="32" t="s">
        <v>70</v>
      </c>
      <c r="B40" s="33"/>
      <c r="C40" s="33"/>
      <c r="D40" s="33"/>
      <c r="E40" s="33"/>
      <c r="F40" s="33"/>
      <c r="G40" s="33"/>
      <c r="H40" s="33"/>
      <c r="I40" s="33"/>
      <c r="J40" s="34"/>
    </row>
    <row r="41" spans="1:45" ht="42" customHeight="1" x14ac:dyDescent="0.35">
      <c r="A41" s="32" t="s">
        <v>69</v>
      </c>
      <c r="B41" s="33"/>
      <c r="C41" s="33"/>
      <c r="D41" s="33"/>
      <c r="E41" s="33"/>
      <c r="F41" s="33"/>
      <c r="G41" s="33"/>
      <c r="H41" s="33"/>
      <c r="I41" s="33"/>
      <c r="J41" s="34"/>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30" customHeight="1" x14ac:dyDescent="0.35">
      <c r="A42" s="32" t="s">
        <v>66</v>
      </c>
      <c r="B42" s="33"/>
      <c r="C42" s="33"/>
      <c r="D42" s="33"/>
      <c r="E42" s="33"/>
      <c r="F42" s="33"/>
      <c r="G42" s="33"/>
      <c r="H42" s="33"/>
      <c r="I42" s="33"/>
      <c r="J42" s="34"/>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30.75" customHeight="1" x14ac:dyDescent="0.35">
      <c r="A43" s="35" t="s">
        <v>64</v>
      </c>
      <c r="B43" s="35"/>
      <c r="C43" s="35"/>
      <c r="D43" s="35"/>
      <c r="E43" s="35"/>
      <c r="F43" s="35"/>
      <c r="G43" s="35"/>
      <c r="H43" s="35"/>
      <c r="I43" s="35"/>
      <c r="J43" s="35"/>
    </row>
  </sheetData>
  <mergeCells count="52">
    <mergeCell ref="A43:J43"/>
    <mergeCell ref="A36:J36"/>
    <mergeCell ref="A37:J37"/>
    <mergeCell ref="A39:J39"/>
    <mergeCell ref="A40:J40"/>
    <mergeCell ref="A41:J41"/>
    <mergeCell ref="A42:J42"/>
    <mergeCell ref="M35:U35"/>
    <mergeCell ref="A26:J26"/>
    <mergeCell ref="C27:D27"/>
    <mergeCell ref="E27:F27"/>
    <mergeCell ref="G27:H27"/>
    <mergeCell ref="I27:J27"/>
    <mergeCell ref="A30:J30"/>
    <mergeCell ref="A31:J31"/>
    <mergeCell ref="B32:J32"/>
    <mergeCell ref="B33:J33"/>
    <mergeCell ref="B34:J34"/>
    <mergeCell ref="B35:J3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C16:J16"/>
    <mergeCell ref="A5:J5"/>
    <mergeCell ref="A6:J6"/>
    <mergeCell ref="A7:J7"/>
    <mergeCell ref="B8:J8"/>
    <mergeCell ref="B9:J9"/>
    <mergeCell ref="B10:J10"/>
    <mergeCell ref="B11:J11"/>
    <mergeCell ref="B12:J12"/>
    <mergeCell ref="A13:J13"/>
    <mergeCell ref="C14:J14"/>
    <mergeCell ref="C15:J15"/>
    <mergeCell ref="A4:J4"/>
    <mergeCell ref="B1:J1"/>
    <mergeCell ref="B2:C2"/>
    <mergeCell ref="D2:H2"/>
    <mergeCell ref="B3:C3"/>
    <mergeCell ref="D3:H3"/>
  </mergeCells>
  <dataValidations count="16">
    <dataValidation allowBlank="1" showInputMessage="1" showErrorMessage="1" prompt="Monto ejecutado en el trimestre" sqref="H28" xr:uid="{6EA1F938-B4CF-476D-AC11-42E9C5E83805}"/>
    <dataValidation allowBlank="1" showInputMessage="1" showErrorMessage="1" prompt="Meta alcanzada en el trimestre" sqref="G28" xr:uid="{3576FFE6-9CCB-42BB-A5C6-F19FCF3AFE93}"/>
    <dataValidation allowBlank="1" showInputMessage="1" showErrorMessage="1" prompt="Monto presupuestado para el producto" sqref="D29:H29 F28 D28" xr:uid="{EFAB95A4-A2B8-4945-B693-740C1B75F1AC}"/>
    <dataValidation allowBlank="1" showInputMessage="1" showErrorMessage="1" prompt="Meta anual del indicador" sqref="E28 C28:C29" xr:uid="{6D21FF08-C86F-4546-8AFB-E646E4D4A05D}"/>
    <dataValidation allowBlank="1" showInputMessage="1" showErrorMessage="1" prompt="Nombre del indicador" sqref="B28:B29" xr:uid="{EEC4E94B-5349-4558-97A1-633E20DD8219}"/>
    <dataValidation allowBlank="1" showInputMessage="1" showErrorMessage="1" prompt="Nombre de cada producto" sqref="A28:A29" xr:uid="{A67881BC-6D46-4C58-9E48-9D397E51167D}"/>
    <dataValidation allowBlank="1" showInputMessage="1" showErrorMessage="1" prompt="¿En qué consiste el programa?" sqref="B19:J19" xr:uid="{5922134B-9820-4888-803D-652997413CD9}"/>
    <dataValidation allowBlank="1" showInputMessage="1" showErrorMessage="1" prompt="Presupuesto del programa" sqref="F25 A25:C25" xr:uid="{5ABB5CC9-DE2C-4736-8F2F-0F4993460342}"/>
    <dataValidation allowBlank="1" showInputMessage="1" showErrorMessage="1" prompt="Oportunidades de mejora identificadas" sqref="A39:J42" xr:uid="{DDB25368-5CBC-41AA-8709-F39B137BA3D4}"/>
    <dataValidation allowBlank="1" showInputMessage="1" showErrorMessage="1" prompt="De existir desvío, explicar razones." sqref="M35:U35" xr:uid="{24D09603-E21C-4924-9053-85845D804953}"/>
    <dataValidation allowBlank="1" showInputMessage="1" showErrorMessage="1" prompt="1. Describir lo plasmado en el presupuesto_x000a_2. Describir lo alcanzado en términos financieros y de producción " sqref="B34:J34" xr:uid="{26CC61A7-B9ED-4EA4-A169-82C060FE6C20}"/>
    <dataValidation allowBlank="1" showInputMessage="1" showErrorMessage="1" prompt="¿En qué consiste el producto? su objetivo" sqref="B33:J33" xr:uid="{085890F4-31E1-48E7-9145-01236BD837FC}"/>
    <dataValidation allowBlank="1" showInputMessage="1" showErrorMessage="1" prompt="Nombre del producto" sqref="B32:J32" xr:uid="{7F1EA9DE-438A-4344-867D-F339A4AAA840}"/>
    <dataValidation allowBlank="1" showInputMessage="1" showErrorMessage="1" prompt="¿A quién va dirigido el programa?, ¿qué característica tiene esta población que requiere ser beneficiada?" sqref="B20:J20" xr:uid="{BA002EA1-8420-4D4A-8BF3-ABCA1D019414}"/>
    <dataValidation allowBlank="1" showInputMessage="1" prompt="Nombre del capítulo" sqref="B8:J10" xr:uid="{B1042C75-7FB8-4C1E-8C6E-64B10AEAF4F1}"/>
    <dataValidation allowBlank="1" sqref="A8" xr:uid="{3D88EF20-6F9C-4263-AE58-9AF460E2C2C9}"/>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T1-2025</vt:lpstr>
      <vt:lpstr>T2-2025</vt:lpstr>
      <vt:lpstr>'T1-2025'!Área_de_impresión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Garcia</dc:creator>
  <cp:lastModifiedBy>Maria Garcia</cp:lastModifiedBy>
  <cp:lastPrinted>2025-01-27T14:19:55Z</cp:lastPrinted>
  <dcterms:created xsi:type="dcterms:W3CDTF">2023-05-09T15:02:38Z</dcterms:created>
  <dcterms:modified xsi:type="dcterms:W3CDTF">2025-07-16T15:13:17Z</dcterms:modified>
</cp:coreProperties>
</file>