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.figueroa\Desktop\"/>
    </mc:Choice>
  </mc:AlternateContent>
  <xr:revisionPtr revIDLastSave="0" documentId="13_ncr:1_{F9C01114-D768-4DDA-BA8B-96BB1575AF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0" i="1" l="1"/>
  <c r="K64" i="1" l="1"/>
  <c r="J24" i="1" l="1"/>
  <c r="K24" i="1" s="1"/>
  <c r="J23" i="1"/>
  <c r="K23" i="1" s="1"/>
  <c r="J22" i="1"/>
  <c r="K22" i="1" s="1"/>
  <c r="J21" i="1"/>
  <c r="K21" i="1" s="1"/>
  <c r="K16" i="1"/>
  <c r="J84" i="1" l="1"/>
  <c r="J112" i="1" l="1"/>
  <c r="J115" i="1"/>
  <c r="J116" i="1"/>
  <c r="J117" i="1"/>
  <c r="J149" i="1"/>
  <c r="K149" i="1" s="1"/>
  <c r="J153" i="1"/>
  <c r="J139" i="1"/>
  <c r="J134" i="1"/>
  <c r="J135" i="1"/>
  <c r="J73" i="1" l="1"/>
  <c r="J106" i="1"/>
  <c r="J143" i="1" l="1"/>
  <c r="J136" i="1"/>
  <c r="J122" i="1" l="1"/>
  <c r="J120" i="1"/>
  <c r="J121" i="1"/>
  <c r="J123" i="1" l="1"/>
  <c r="J165" i="1" l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K153" i="1"/>
  <c r="J152" i="1"/>
  <c r="K152" i="1" s="1"/>
  <c r="J151" i="1"/>
  <c r="K151" i="1" s="1"/>
  <c r="J150" i="1"/>
  <c r="K150" i="1" s="1"/>
  <c r="J148" i="1"/>
  <c r="K148" i="1" s="1"/>
  <c r="J147" i="1"/>
  <c r="K147" i="1" s="1"/>
  <c r="J146" i="1"/>
  <c r="K146" i="1" s="1"/>
  <c r="J145" i="1"/>
  <c r="K145" i="1" s="1"/>
  <c r="J144" i="1"/>
  <c r="K144" i="1" s="1"/>
  <c r="K143" i="1"/>
  <c r="J142" i="1"/>
  <c r="K142" i="1" s="1"/>
  <c r="J141" i="1"/>
  <c r="K141" i="1" s="1"/>
  <c r="J140" i="1"/>
  <c r="K140" i="1" s="1"/>
  <c r="K139" i="1"/>
  <c r="K138" i="1"/>
  <c r="J137" i="1"/>
  <c r="K137" i="1" s="1"/>
  <c r="K136" i="1"/>
  <c r="K135" i="1"/>
  <c r="K134" i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K124" i="1" s="1"/>
  <c r="K123" i="1"/>
  <c r="K121" i="1"/>
  <c r="K120" i="1"/>
  <c r="J119" i="1"/>
  <c r="K119" i="1" s="1"/>
  <c r="J118" i="1"/>
  <c r="K118" i="1" s="1"/>
  <c r="K117" i="1"/>
  <c r="K116" i="1"/>
  <c r="K115" i="1"/>
  <c r="J114" i="1"/>
  <c r="K114" i="1" s="1"/>
  <c r="J113" i="1"/>
  <c r="K113" i="1" s="1"/>
  <c r="K112" i="1"/>
  <c r="J111" i="1"/>
  <c r="K111" i="1" s="1"/>
  <c r="J110" i="1"/>
  <c r="K110" i="1" s="1"/>
  <c r="K109" i="1"/>
  <c r="J108" i="1"/>
  <c r="K108" i="1" s="1"/>
  <c r="J107" i="1"/>
  <c r="K107" i="1" s="1"/>
  <c r="K106" i="1"/>
  <c r="J105" i="1"/>
  <c r="K105" i="1" s="1"/>
  <c r="J104" i="1"/>
  <c r="K104" i="1" s="1"/>
  <c r="J103" i="1"/>
  <c r="K103" i="1" s="1"/>
  <c r="J102" i="1"/>
  <c r="K102" i="1" s="1"/>
  <c r="J101" i="1"/>
  <c r="K101" i="1" s="1"/>
  <c r="J100" i="1"/>
  <c r="K100" i="1" s="1"/>
  <c r="J99" i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K84" i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F73" i="1"/>
  <c r="J72" i="1"/>
  <c r="K72" i="1" s="1"/>
  <c r="J71" i="1"/>
  <c r="K71" i="1" s="1"/>
  <c r="J69" i="1"/>
  <c r="K69" i="1" s="1"/>
  <c r="J68" i="1"/>
  <c r="K68" i="1" s="1"/>
  <c r="J67" i="1"/>
  <c r="K67" i="1" s="1"/>
  <c r="J66" i="1"/>
  <c r="K66" i="1" s="1"/>
  <c r="J65" i="1"/>
  <c r="K65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52" i="1"/>
  <c r="K52" i="1" s="1"/>
  <c r="J51" i="1"/>
  <c r="K51" i="1" s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K20" i="1"/>
  <c r="J19" i="1"/>
  <c r="K19" i="1" s="1"/>
  <c r="J18" i="1"/>
  <c r="K18" i="1" s="1"/>
  <c r="J17" i="1"/>
  <c r="K17" i="1" s="1"/>
  <c r="K73" i="1" l="1"/>
  <c r="K122" i="1"/>
  <c r="K1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4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39" authorId="0" shapeId="0" xr:uid="{00000000-0006-0000-0000-000003000000}">
      <text/>
    </comment>
    <comment ref="G14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<sst xmlns="http://schemas.openxmlformats.org/spreadsheetml/2006/main" count="322" uniqueCount="178">
  <si>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</si>
  <si>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</si>
  <si>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</si>
  <si>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</si>
  <si>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</si>
  <si>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</si>
  <si>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</si>
  <si>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</si>
  <si>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</si>
  <si>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</si>
  <si>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</si>
  <si>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</si>
  <si>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</si>
  <si>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</si>
  <si>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</si>
  <si>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</si>
  <si>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</si>
  <si>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</si>
  <si>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</si>
  <si>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</si>
  <si>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Toner Ricoh MPPC3002 Rosado</t>
  </si>
  <si>
    <t>Botella de Tinta Epson664 negra</t>
  </si>
  <si>
    <t>Botella de Tinta Epson664 cyan</t>
  </si>
  <si>
    <t>Botella de Tinta Epson664 yellow</t>
  </si>
  <si>
    <t>Botella de Tinta Epson664 magenta</t>
  </si>
  <si>
    <t xml:space="preserve">Libretas Rayadas Gr. 8 1/2 x 11 </t>
  </si>
  <si>
    <t>Sobre Manila Timbrado tamaño 10 X 13</t>
  </si>
  <si>
    <t>Sobre Manila Timbrado tamaño 10 X 17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</si>
  <si>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</si>
  <si>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</si>
  <si>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</si>
  <si>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</si>
  <si>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</si>
  <si>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</si>
  <si>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</si>
  <si>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</si>
  <si>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</si>
  <si>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Pergaminos encuadernación de Carton 20/1</t>
  </si>
  <si>
    <t>Pergaminos encuadernación Plastico 50/1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</si>
  <si>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</si>
  <si>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</si>
  <si>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</si>
  <si>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</si>
  <si>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</si>
  <si>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</si>
  <si>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</si>
  <si>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</si>
  <si>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</si>
  <si>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</si>
  <si>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</si>
  <si>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</si>
  <si>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</si>
  <si>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</si>
  <si>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 xml:space="preserve">Lapiceros Azul </t>
  </si>
  <si>
    <t xml:space="preserve">Lapiceros Negro </t>
  </si>
  <si>
    <t xml:space="preserve">Resaltadores de colores 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</si>
  <si>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</si>
  <si>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</si>
  <si>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</si>
  <si>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</si>
  <si>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</si>
  <si>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</si>
  <si>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</si>
  <si>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</si>
  <si>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</si>
  <si>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</si>
  <si>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</si>
  <si>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</si>
  <si>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</si>
  <si>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</si>
  <si>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</si>
  <si>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</si>
  <si>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</si>
  <si>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Plastica</t>
  </si>
  <si>
    <t>Bandejas de Escritorio de metal</t>
  </si>
  <si>
    <t>Memoria USB 16GB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</si>
  <si>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</si>
  <si>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</si>
  <si>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</si>
  <si>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</si>
  <si>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</si>
  <si>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</si>
  <si>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</si>
  <si>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Azucar Estevia</t>
  </si>
  <si>
    <t>Te Calientes Variados</t>
  </si>
  <si>
    <t>Agua en Carton 18/1</t>
  </si>
  <si>
    <t>Leche Descremada</t>
  </si>
  <si>
    <t>Mentas Variadas</t>
  </si>
  <si>
    <t>Cremora 22 oz</t>
  </si>
  <si>
    <t>Chocolate en barra</t>
  </si>
  <si>
    <t>Café</t>
  </si>
  <si>
    <t>Cuchillo 10''</t>
  </si>
  <si>
    <t>Jarra p/ agua</t>
  </si>
  <si>
    <t>Juego Cucharas 12/1</t>
  </si>
  <si>
    <t>Juego Cuchillos 12/1</t>
  </si>
  <si>
    <t>Juego Cucharita de postre 12/1</t>
  </si>
  <si>
    <t>Cucharitas p/café</t>
  </si>
  <si>
    <t>Cuchillo de Sierra</t>
  </si>
  <si>
    <t>Fardo Fundas 55 GL Negras 100/1</t>
  </si>
  <si>
    <t>Fundas negras Peq. 18x22  25/1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</si>
  <si>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</si>
  <si>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</si>
  <si>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</si>
  <si>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</si>
  <si>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</si>
  <si>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</si>
  <si>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</si>
  <si>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</si>
  <si>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</si>
  <si>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</si>
  <si>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</si>
  <si>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</si>
  <si>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</si>
  <si>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Desinfectante con Amonio</t>
  </si>
  <si>
    <t>Limpiador de ceramicas Decalin</t>
  </si>
  <si>
    <t>Limpia superficies, Pina Espuma</t>
  </si>
  <si>
    <t>Escoba</t>
  </si>
  <si>
    <t>Recogedor de Basura</t>
  </si>
  <si>
    <t>Dispensador p/manitas Limpias 8oz</t>
  </si>
  <si>
    <t>Dispensador Jabon Liquido</t>
  </si>
  <si>
    <t>Escobilla  p/inodoro</t>
  </si>
  <si>
    <t>Guantes Latex</t>
  </si>
  <si>
    <t>Gel Antibacterial GL</t>
  </si>
  <si>
    <t>Alcohol Isopropilico 70%</t>
  </si>
  <si>
    <t>Piedra de Aroma para Inodoro</t>
  </si>
  <si>
    <t>ace 1lib</t>
  </si>
  <si>
    <t>Escobilla p/desempolvar</t>
  </si>
  <si>
    <t>Espatulas metalicas</t>
  </si>
  <si>
    <t>TOTAL GENERAL RD$</t>
  </si>
  <si>
    <t xml:space="preserve">Te Calientes Variados (Jengibre) </t>
  </si>
  <si>
    <t>Toner Ricoh MPPC3002 Negro</t>
  </si>
  <si>
    <t>Aprobado por:</t>
  </si>
  <si>
    <t xml:space="preserve">Toner Ricoh MPPC3002 Azul </t>
  </si>
  <si>
    <t>Folders de Bolsillo Timbrado 8 1/2 x 11</t>
  </si>
  <si>
    <t>Resmas de Papel 8 1/2 X 14 / 13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</si>
  <si>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</si>
  <si>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</si>
  <si>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</si>
  <si>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</si>
  <si>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</si>
  <si>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</si>
  <si>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Jabón de fregar Axion (limón) 425/ 235 GRS</t>
  </si>
  <si>
    <t>Folders Manila 8 1/2 x 11</t>
  </si>
  <si>
    <t>Zafacon de Plastico y Metalico</t>
  </si>
  <si>
    <t>Toallas de Microfibra Amarilla</t>
  </si>
  <si>
    <t>UNIDAD DE MEDIDA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</si>
  <si>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</si>
  <si>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</si>
  <si>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</si>
  <si>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</si>
  <si>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</si>
  <si>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</si>
  <si>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</si>
  <si>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</si>
  <si>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</si>
  <si>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</si>
  <si>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</si>
  <si>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</si>
  <si>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</si>
  <si>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</si>
  <si>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</si>
  <si>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Relación de Inventario Almacén Trimestre Enero - Marzo 2023</t>
  </si>
  <si>
    <t>Toner HP 30A Negro</t>
  </si>
  <si>
    <t>Toner TN221K - Cyan</t>
  </si>
  <si>
    <t>Toner TN221K - Azul</t>
  </si>
  <si>
    <t>Toner TN221K - Amarillo</t>
  </si>
  <si>
    <t>Toner TN221K - Negro</t>
  </si>
  <si>
    <t xml:space="preserve">Carpetas de 3 Hoyos 1/2 pulg </t>
  </si>
  <si>
    <t xml:space="preserve">                                                           _______________________     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</si>
  <si>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</si>
  <si>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</si>
  <si>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</si>
  <si>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</si>
  <si>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</si>
  <si>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_______________</t>
  </si>
  <si>
    <t>Encargado Div. Administrativa</t>
  </si>
  <si>
    <t xml:space="preserve">                                                 _________________________</t>
  </si>
  <si>
    <t xml:space="preserve">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</si>
</sst>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20" fillId="5" borderId="11" applyNumberFormat="0" applyAlignment="0" applyProtection="0"/>
  </cellStyleXfs>
  <cellXfs count="1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3" fontId="4" fillId="0" borderId="1" xfId="2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43" fontId="4" fillId="0" borderId="2" xfId="2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wrapText="1"/>
    </xf>
    <xf numFmtId="43" fontId="0" fillId="0" borderId="0" xfId="0" applyNumberFormat="1"/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 wrapText="1"/>
    </xf>
    <xf numFmtId="1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43" fontId="4" fillId="0" borderId="6" xfId="2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2" fontId="4" fillId="0" borderId="1" xfId="2" applyNumberFormat="1" applyFont="1" applyBorder="1" applyAlignment="1">
      <alignment horizontal="right" wrapText="1"/>
    </xf>
    <xf numFmtId="1" fontId="4" fillId="0" borderId="6" xfId="0" applyNumberFormat="1" applyFont="1" applyBorder="1" applyAlignment="1">
      <alignment horizontal="center" vertical="center" wrapText="1"/>
    </xf>
    <xf numFmtId="2" fontId="4" fillId="0" borderId="6" xfId="2" applyNumberFormat="1" applyFont="1" applyBorder="1" applyAlignment="1">
      <alignment horizontal="right" wrapText="1"/>
    </xf>
    <xf numFmtId="2" fontId="4" fillId="0" borderId="4" xfId="2" applyNumberFormat="1" applyFont="1" applyBorder="1" applyAlignment="1">
      <alignment horizontal="right" wrapText="1"/>
    </xf>
    <xf numFmtId="43" fontId="4" fillId="0" borderId="6" xfId="1" applyFont="1" applyBorder="1" applyAlignment="1">
      <alignment horizontal="center" wrapText="1"/>
    </xf>
    <xf numFmtId="1" fontId="4" fillId="0" borderId="1" xfId="0" quotePrefix="1" applyNumberFormat="1" applyFont="1" applyBorder="1" applyAlignment="1">
      <alignment horizontal="center" vertical="center" wrapText="1"/>
    </xf>
    <xf numFmtId="43" fontId="6" fillId="0" borderId="0" xfId="0" applyNumberFormat="1" applyFont="1"/>
    <xf numFmtId="0" fontId="4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wrapText="1"/>
    </xf>
    <xf numFmtId="43" fontId="4" fillId="0" borderId="4" xfId="2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center" wrapText="1"/>
    </xf>
    <xf numFmtId="165" fontId="4" fillId="0" borderId="3" xfId="0" applyNumberFormat="1" applyFont="1" applyBorder="1" applyAlignment="1">
      <alignment horizontal="center" vertical="center" wrapText="1"/>
    </xf>
    <xf numFmtId="43" fontId="4" fillId="0" borderId="2" xfId="2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wrapText="1"/>
    </xf>
    <xf numFmtId="2" fontId="4" fillId="0" borderId="1" xfId="2" applyNumberFormat="1" applyFont="1" applyFill="1" applyBorder="1" applyAlignment="1">
      <alignment horizontal="right" wrapText="1"/>
    </xf>
    <xf numFmtId="43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43" fontId="14" fillId="0" borderId="0" xfId="0" applyNumberFormat="1" applyFont="1"/>
    <xf numFmtId="43" fontId="16" fillId="0" borderId="0" xfId="0" applyNumberFormat="1" applyFont="1"/>
    <xf numFmtId="43" fontId="17" fillId="0" borderId="0" xfId="0" applyNumberFormat="1" applyFont="1"/>
    <xf numFmtId="43" fontId="14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43" fontId="4" fillId="0" borderId="1" xfId="2" applyFon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1" xfId="1" applyFont="1" applyBorder="1" applyAlignment="1">
      <alignment horizontal="right" vertical="center" wrapText="1"/>
    </xf>
    <xf numFmtId="43" fontId="4" fillId="0" borderId="4" xfId="2" applyFont="1" applyFill="1" applyBorder="1" applyAlignment="1">
      <alignment horizontal="left"/>
    </xf>
    <xf numFmtId="43" fontId="4" fillId="0" borderId="1" xfId="1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/>
    </xf>
    <xf numFmtId="1" fontId="4" fillId="0" borderId="5" xfId="0" applyNumberFormat="1" applyFont="1" applyBorder="1" applyAlignment="1">
      <alignment horizontal="center" vertical="center" wrapText="1"/>
    </xf>
    <xf numFmtId="43" fontId="4" fillId="0" borderId="1" xfId="2" applyFont="1" applyBorder="1" applyAlignment="1">
      <alignment horizontal="right" wrapText="1"/>
    </xf>
    <xf numFmtId="1" fontId="4" fillId="0" borderId="6" xfId="0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1" fontId="7" fillId="0" borderId="2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21" fillId="0" borderId="11" xfId="4" applyFont="1" applyFill="1" applyAlignment="1">
      <alignment horizontal="center"/>
    </xf>
    <xf numFmtId="165" fontId="21" fillId="0" borderId="4" xfId="3" applyNumberFormat="1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wrapText="1"/>
    </xf>
    <xf numFmtId="0" fontId="21" fillId="0" borderId="4" xfId="3" applyFont="1" applyFill="1" applyBorder="1" applyAlignment="1">
      <alignment vertical="center" wrapText="1"/>
    </xf>
    <xf numFmtId="43" fontId="21" fillId="0" borderId="4" xfId="3" applyNumberFormat="1" applyFont="1" applyFill="1" applyBorder="1" applyAlignment="1">
      <alignment horizontal="center" wrapText="1"/>
    </xf>
    <xf numFmtId="1" fontId="21" fillId="0" borderId="1" xfId="3" applyNumberFormat="1" applyFont="1" applyFill="1" applyBorder="1" applyAlignment="1">
      <alignment horizontal="center" vertical="center" wrapText="1"/>
    </xf>
    <xf numFmtId="43" fontId="21" fillId="0" borderId="1" xfId="3" applyNumberFormat="1" applyFont="1" applyFill="1" applyBorder="1" applyAlignment="1">
      <alignment horizontal="center" wrapText="1"/>
    </xf>
    <xf numFmtId="165" fontId="21" fillId="0" borderId="1" xfId="3" applyNumberFormat="1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wrapText="1"/>
    </xf>
    <xf numFmtId="0" fontId="21" fillId="0" borderId="1" xfId="3" applyFont="1" applyFill="1" applyBorder="1" applyAlignment="1">
      <alignment vertical="center" wrapText="1"/>
    </xf>
    <xf numFmtId="165" fontId="21" fillId="0" borderId="11" xfId="3" applyNumberFormat="1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wrapText="1"/>
    </xf>
    <xf numFmtId="0" fontId="21" fillId="0" borderId="11" xfId="3" applyFont="1" applyFill="1" applyBorder="1" applyAlignment="1">
      <alignment vertical="center" wrapText="1"/>
    </xf>
    <xf numFmtId="43" fontId="21" fillId="0" borderId="11" xfId="3" applyNumberFormat="1" applyFont="1" applyFill="1" applyBorder="1" applyAlignment="1">
      <alignment horizontal="center" wrapText="1"/>
    </xf>
    <xf numFmtId="1" fontId="21" fillId="0" borderId="11" xfId="3" applyNumberFormat="1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0</xdr:row>
      <xdr:rowOff>152400</xdr:rowOff>
    </xdr:from>
    <xdr:to>
      <xdr:col>4</xdr:col>
      <xdr:colOff>2670596</xdr:colOff>
      <xdr:row>12</xdr:row>
      <xdr:rowOff>58947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152400"/>
          <a:ext cx="2956346" cy="2192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4:P174"/>
  <sheetViews>
    <sheetView tabSelected="1" topLeftCell="A141" workbookViewId="0">
      <selection activeCell="E176" sqref="E176"/>
    </sheetView>
  </sheetViews>
  <sheetFormatPr baseColWidth="10" defaultRowHeight="15" x14ac:dyDescent="0.25"/>
  <cols>
    <col min="1" max="1" width="15.28515625" customWidth="1"/>
    <col min="2" max="2" width="12.5703125" customWidth="1"/>
    <col min="3" max="4" width="17.7109375" customWidth="1"/>
    <col min="5" max="5" width="41.28515625" customWidth="1"/>
    <col min="6" max="6" width="16.85546875" customWidth="1"/>
    <col min="7" max="7" width="13.85546875" customWidth="1"/>
    <col min="8" max="8" width="12.85546875" customWidth="1"/>
    <col min="9" max="9" width="11.28515625" customWidth="1"/>
    <col min="10" max="10" width="14.7109375" customWidth="1"/>
    <col min="11" max="11" width="16" customWidth="1"/>
    <col min="12" max="12" width="11.42578125" style="63" customWidth="1"/>
    <col min="13" max="13" width="11.42578125" customWidth="1"/>
  </cols>
  <sheetData>
    <row r="14" spans="1:13" ht="18" x14ac:dyDescent="0.25">
      <c r="D14" s="92" t="s">
        <v>161</v>
      </c>
      <c r="E14" s="92"/>
      <c r="F14" s="92"/>
      <c r="G14" s="92"/>
      <c r="H14" s="92"/>
      <c r="I14" s="92"/>
      <c r="J14" s="92"/>
      <c r="K14" s="92"/>
      <c r="L14" s="92"/>
      <c r="M14" s="92"/>
    </row>
    <row r="15" spans="1:13" ht="36.75" customHeight="1" x14ac:dyDescent="0.25">
      <c r="A15" s="1" t="s">
        <v>0</v>
      </c>
      <c r="B15" s="1" t="s">
        <v>1</v>
      </c>
      <c r="C15" s="1" t="s">
        <v>2</v>
      </c>
      <c r="D15" s="1" t="s">
        <v>145</v>
      </c>
      <c r="E15" s="1" t="s">
        <v>3</v>
      </c>
      <c r="F15" s="2" t="s">
        <v>4</v>
      </c>
      <c r="G15" s="1" t="s">
        <v>5</v>
      </c>
      <c r="H15" s="1" t="s">
        <v>6</v>
      </c>
      <c r="I15" s="1" t="s">
        <v>157</v>
      </c>
      <c r="J15" s="1" t="s">
        <v>158</v>
      </c>
      <c r="K15" s="3" t="s">
        <v>7</v>
      </c>
    </row>
    <row r="16" spans="1:13" ht="15.75" customHeight="1" x14ac:dyDescent="0.25">
      <c r="A16" s="4">
        <v>43650</v>
      </c>
      <c r="B16" s="17">
        <v>44073</v>
      </c>
      <c r="C16" s="70">
        <v>23</v>
      </c>
      <c r="D16" s="5" t="s">
        <v>146</v>
      </c>
      <c r="E16" s="71" t="s">
        <v>162</v>
      </c>
      <c r="F16" s="72">
        <v>3800</v>
      </c>
      <c r="G16" s="8">
        <v>1</v>
      </c>
      <c r="H16" s="73">
        <v>0</v>
      </c>
      <c r="I16" s="100">
        <v>0</v>
      </c>
      <c r="J16" s="8">
        <v>1</v>
      </c>
      <c r="K16" s="72">
        <f>+F16*J16</f>
        <v>3800</v>
      </c>
    </row>
    <row r="17" spans="1:11" ht="15.75" x14ac:dyDescent="0.25">
      <c r="A17" s="4">
        <v>43650</v>
      </c>
      <c r="B17" s="4">
        <v>44452</v>
      </c>
      <c r="C17" s="5">
        <v>143</v>
      </c>
      <c r="D17" s="5" t="s">
        <v>146</v>
      </c>
      <c r="E17" s="6" t="s">
        <v>132</v>
      </c>
      <c r="F17" s="7">
        <v>5800</v>
      </c>
      <c r="G17" s="8">
        <v>2</v>
      </c>
      <c r="H17" s="73">
        <v>0</v>
      </c>
      <c r="I17" s="100">
        <v>0</v>
      </c>
      <c r="J17" s="8">
        <f t="shared" ref="J17:J87" si="0">+G17-I17+H17</f>
        <v>2</v>
      </c>
      <c r="K17" s="9">
        <f t="shared" ref="K17:K85" si="1">+F17*J17</f>
        <v>11600</v>
      </c>
    </row>
    <row r="18" spans="1:11" ht="18.75" customHeight="1" x14ac:dyDescent="0.25">
      <c r="A18" s="4">
        <v>44194</v>
      </c>
      <c r="B18" s="4">
        <v>44202</v>
      </c>
      <c r="C18" s="5">
        <v>59</v>
      </c>
      <c r="D18" s="5" t="s">
        <v>146</v>
      </c>
      <c r="E18" s="6" t="s">
        <v>8</v>
      </c>
      <c r="F18" s="7">
        <v>4550</v>
      </c>
      <c r="G18" s="8">
        <v>6</v>
      </c>
      <c r="H18" s="73">
        <v>0</v>
      </c>
      <c r="I18" s="100">
        <v>1</v>
      </c>
      <c r="J18" s="8">
        <f t="shared" si="0"/>
        <v>5</v>
      </c>
      <c r="K18" s="9">
        <f t="shared" si="1"/>
        <v>22750</v>
      </c>
    </row>
    <row r="19" spans="1:11" ht="17.25" customHeight="1" x14ac:dyDescent="0.25">
      <c r="A19" s="4">
        <v>44194</v>
      </c>
      <c r="B19" s="4">
        <v>44202</v>
      </c>
      <c r="C19" s="5">
        <v>60</v>
      </c>
      <c r="D19" s="5" t="s">
        <v>146</v>
      </c>
      <c r="E19" s="6" t="s">
        <v>9</v>
      </c>
      <c r="F19" s="7">
        <v>4790</v>
      </c>
      <c r="G19" s="8">
        <v>9</v>
      </c>
      <c r="H19" s="73">
        <v>0</v>
      </c>
      <c r="I19" s="100">
        <v>0</v>
      </c>
      <c r="J19" s="8">
        <f t="shared" si="0"/>
        <v>9</v>
      </c>
      <c r="K19" s="9">
        <f t="shared" si="1"/>
        <v>43110</v>
      </c>
    </row>
    <row r="20" spans="1:11" ht="18" customHeight="1" x14ac:dyDescent="0.25">
      <c r="A20" s="4">
        <v>44194</v>
      </c>
      <c r="B20" s="4">
        <v>44202</v>
      </c>
      <c r="C20" s="5">
        <v>61</v>
      </c>
      <c r="D20" s="5" t="s">
        <v>146</v>
      </c>
      <c r="E20" s="6" t="s">
        <v>156</v>
      </c>
      <c r="F20" s="7">
        <v>4790</v>
      </c>
      <c r="G20" s="8">
        <v>8</v>
      </c>
      <c r="H20" s="73">
        <v>0</v>
      </c>
      <c r="I20" s="100">
        <v>0</v>
      </c>
      <c r="J20" s="8">
        <v>8</v>
      </c>
      <c r="K20" s="9">
        <f t="shared" si="1"/>
        <v>38320</v>
      </c>
    </row>
    <row r="21" spans="1:11" ht="20.25" customHeight="1" x14ac:dyDescent="0.25">
      <c r="A21" s="4">
        <v>44817</v>
      </c>
      <c r="B21" s="4">
        <v>44872</v>
      </c>
      <c r="C21" s="75">
        <v>67</v>
      </c>
      <c r="D21" s="5" t="s">
        <v>146</v>
      </c>
      <c r="E21" s="6" t="s">
        <v>163</v>
      </c>
      <c r="F21" s="76">
        <v>6500</v>
      </c>
      <c r="G21" s="8">
        <v>2</v>
      </c>
      <c r="H21" s="8">
        <v>0</v>
      </c>
      <c r="I21" s="100">
        <v>0</v>
      </c>
      <c r="J21" s="8">
        <f t="shared" ref="J21:J24" si="2">+G21-I21+H21</f>
        <v>2</v>
      </c>
      <c r="K21" s="9">
        <f>+F21*J21</f>
        <v>13000</v>
      </c>
    </row>
    <row r="22" spans="1:11" ht="17.25" customHeight="1" x14ac:dyDescent="0.25">
      <c r="A22" s="4">
        <v>44817</v>
      </c>
      <c r="B22" s="4">
        <v>44872</v>
      </c>
      <c r="C22" s="75">
        <v>73</v>
      </c>
      <c r="D22" s="5" t="s">
        <v>146</v>
      </c>
      <c r="E22" s="6" t="s">
        <v>164</v>
      </c>
      <c r="F22" s="76">
        <v>6500</v>
      </c>
      <c r="G22" s="8">
        <v>2</v>
      </c>
      <c r="H22" s="8">
        <v>0</v>
      </c>
      <c r="I22" s="100">
        <v>0</v>
      </c>
      <c r="J22" s="8">
        <f t="shared" si="2"/>
        <v>2</v>
      </c>
      <c r="K22" s="9">
        <f>+F22*J22</f>
        <v>13000</v>
      </c>
    </row>
    <row r="23" spans="1:11" ht="20.25" customHeight="1" x14ac:dyDescent="0.25">
      <c r="A23" s="4">
        <v>44817</v>
      </c>
      <c r="B23" s="4">
        <v>44872</v>
      </c>
      <c r="C23" s="5">
        <v>76</v>
      </c>
      <c r="D23" s="5" t="s">
        <v>146</v>
      </c>
      <c r="E23" s="6" t="s">
        <v>165</v>
      </c>
      <c r="F23" s="76">
        <v>6500</v>
      </c>
      <c r="G23" s="8">
        <v>2</v>
      </c>
      <c r="H23" s="8">
        <v>0</v>
      </c>
      <c r="I23" s="100">
        <v>0</v>
      </c>
      <c r="J23" s="8">
        <f t="shared" si="2"/>
        <v>2</v>
      </c>
      <c r="K23" s="9">
        <f>+F23*J23</f>
        <v>13000</v>
      </c>
    </row>
    <row r="24" spans="1:11" ht="15" customHeight="1" x14ac:dyDescent="0.25">
      <c r="A24" s="4">
        <v>44817</v>
      </c>
      <c r="B24" s="4">
        <v>44872</v>
      </c>
      <c r="C24" s="5">
        <v>77</v>
      </c>
      <c r="D24" s="5" t="s">
        <v>146</v>
      </c>
      <c r="E24" s="6" t="s">
        <v>166</v>
      </c>
      <c r="F24" s="76">
        <v>6500</v>
      </c>
      <c r="G24" s="8">
        <v>1</v>
      </c>
      <c r="H24" s="8">
        <v>0</v>
      </c>
      <c r="I24" s="100">
        <v>0</v>
      </c>
      <c r="J24" s="8">
        <f t="shared" si="2"/>
        <v>1</v>
      </c>
      <c r="K24" s="9">
        <f>+F24*J24</f>
        <v>6500</v>
      </c>
    </row>
    <row r="25" spans="1:11" ht="18.75" customHeight="1" x14ac:dyDescent="0.25">
      <c r="A25" s="4">
        <v>44194</v>
      </c>
      <c r="B25" s="4">
        <v>44202</v>
      </c>
      <c r="C25" s="5">
        <v>62</v>
      </c>
      <c r="D25" s="5" t="s">
        <v>146</v>
      </c>
      <c r="E25" s="6" t="s">
        <v>10</v>
      </c>
      <c r="F25" s="7">
        <v>4790</v>
      </c>
      <c r="G25" s="8">
        <v>10</v>
      </c>
      <c r="H25" s="8">
        <v>0</v>
      </c>
      <c r="I25" s="100">
        <v>0</v>
      </c>
      <c r="J25" s="8">
        <f t="shared" si="0"/>
        <v>10</v>
      </c>
      <c r="K25" s="9">
        <f t="shared" si="1"/>
        <v>47900</v>
      </c>
    </row>
    <row r="26" spans="1:11" ht="15.75" customHeight="1" x14ac:dyDescent="0.25">
      <c r="A26" s="4">
        <v>44194</v>
      </c>
      <c r="B26" s="4">
        <v>44202</v>
      </c>
      <c r="C26" s="5">
        <v>63</v>
      </c>
      <c r="D26" s="5" t="s">
        <v>146</v>
      </c>
      <c r="E26" s="6" t="s">
        <v>11</v>
      </c>
      <c r="F26" s="7">
        <v>10000</v>
      </c>
      <c r="G26" s="8">
        <v>3</v>
      </c>
      <c r="H26" s="8">
        <v>0</v>
      </c>
      <c r="I26" s="100">
        <v>0</v>
      </c>
      <c r="J26" s="8">
        <f t="shared" si="0"/>
        <v>3</v>
      </c>
      <c r="K26" s="9">
        <f t="shared" si="1"/>
        <v>30000</v>
      </c>
    </row>
    <row r="27" spans="1:11" ht="15" customHeight="1" x14ac:dyDescent="0.25">
      <c r="A27" s="4">
        <v>44194</v>
      </c>
      <c r="B27" s="4">
        <v>44202</v>
      </c>
      <c r="C27" s="5">
        <v>64</v>
      </c>
      <c r="D27" s="5" t="s">
        <v>146</v>
      </c>
      <c r="E27" s="6" t="s">
        <v>12</v>
      </c>
      <c r="F27" s="7">
        <v>12500</v>
      </c>
      <c r="G27" s="8">
        <v>2</v>
      </c>
      <c r="H27" s="8">
        <v>0</v>
      </c>
      <c r="I27" s="100">
        <v>0</v>
      </c>
      <c r="J27" s="8">
        <f t="shared" si="0"/>
        <v>2</v>
      </c>
      <c r="K27" s="9">
        <f t="shared" si="1"/>
        <v>25000</v>
      </c>
    </row>
    <row r="28" spans="1:11" ht="15.75" customHeight="1" x14ac:dyDescent="0.25">
      <c r="A28" s="4">
        <v>44194</v>
      </c>
      <c r="B28" s="4">
        <v>44202</v>
      </c>
      <c r="C28" s="5">
        <v>65</v>
      </c>
      <c r="D28" s="5" t="s">
        <v>146</v>
      </c>
      <c r="E28" s="6" t="s">
        <v>13</v>
      </c>
      <c r="F28" s="7">
        <v>12500</v>
      </c>
      <c r="G28" s="8">
        <v>4</v>
      </c>
      <c r="H28" s="8">
        <v>0</v>
      </c>
      <c r="I28" s="100">
        <v>0</v>
      </c>
      <c r="J28" s="8">
        <f t="shared" si="0"/>
        <v>4</v>
      </c>
      <c r="K28" s="9">
        <f t="shared" si="1"/>
        <v>50000</v>
      </c>
    </row>
    <row r="29" spans="1:11" ht="15" customHeight="1" x14ac:dyDescent="0.25">
      <c r="A29" s="4">
        <v>44194</v>
      </c>
      <c r="B29" s="4">
        <v>44202</v>
      </c>
      <c r="C29" s="5">
        <v>66</v>
      </c>
      <c r="D29" s="5" t="s">
        <v>146</v>
      </c>
      <c r="E29" s="6" t="s">
        <v>14</v>
      </c>
      <c r="F29" s="7">
        <v>12500</v>
      </c>
      <c r="G29" s="8">
        <v>3</v>
      </c>
      <c r="H29" s="8">
        <v>0</v>
      </c>
      <c r="I29" s="100">
        <v>0</v>
      </c>
      <c r="J29" s="8">
        <f t="shared" si="0"/>
        <v>3</v>
      </c>
      <c r="K29" s="9">
        <f t="shared" si="1"/>
        <v>37500</v>
      </c>
    </row>
    <row r="30" spans="1:11" ht="16.5" customHeight="1" x14ac:dyDescent="0.25">
      <c r="A30" s="4">
        <v>43650</v>
      </c>
      <c r="B30" s="4">
        <v>44452</v>
      </c>
      <c r="C30" s="5">
        <v>144</v>
      </c>
      <c r="D30" s="5" t="s">
        <v>146</v>
      </c>
      <c r="E30" s="6" t="s">
        <v>130</v>
      </c>
      <c r="F30" s="7">
        <v>5500</v>
      </c>
      <c r="G30" s="8">
        <v>1</v>
      </c>
      <c r="H30" s="8">
        <v>0</v>
      </c>
      <c r="I30" s="74">
        <v>0</v>
      </c>
      <c r="J30" s="8">
        <f t="shared" si="0"/>
        <v>1</v>
      </c>
      <c r="K30" s="9">
        <f t="shared" si="1"/>
        <v>5500</v>
      </c>
    </row>
    <row r="31" spans="1:11" ht="12" customHeight="1" x14ac:dyDescent="0.25">
      <c r="A31" s="4">
        <v>44133</v>
      </c>
      <c r="B31" s="4">
        <v>43768</v>
      </c>
      <c r="C31" s="5">
        <v>68</v>
      </c>
      <c r="D31" s="5" t="s">
        <v>146</v>
      </c>
      <c r="E31" s="6" t="s">
        <v>15</v>
      </c>
      <c r="F31" s="7">
        <v>6650</v>
      </c>
      <c r="G31" s="8">
        <v>1</v>
      </c>
      <c r="H31" s="8">
        <v>7</v>
      </c>
      <c r="I31" s="8">
        <v>2</v>
      </c>
      <c r="J31" s="8">
        <f>+G31-I31+H31</f>
        <v>6</v>
      </c>
      <c r="K31" s="9">
        <f t="shared" si="1"/>
        <v>39900</v>
      </c>
    </row>
    <row r="32" spans="1:11" ht="18" customHeight="1" x14ac:dyDescent="0.25">
      <c r="A32" s="4">
        <v>44133</v>
      </c>
      <c r="B32" s="4">
        <v>43768</v>
      </c>
      <c r="C32" s="5">
        <v>69</v>
      </c>
      <c r="D32" s="5" t="s">
        <v>146</v>
      </c>
      <c r="E32" s="6" t="s">
        <v>16</v>
      </c>
      <c r="F32" s="7">
        <v>5400</v>
      </c>
      <c r="G32" s="8">
        <v>6</v>
      </c>
      <c r="H32" s="8">
        <v>4</v>
      </c>
      <c r="I32" s="8">
        <v>1</v>
      </c>
      <c r="J32" s="8">
        <f t="shared" si="0"/>
        <v>9</v>
      </c>
      <c r="K32" s="9">
        <f t="shared" si="1"/>
        <v>48600</v>
      </c>
    </row>
    <row r="33" spans="1:13" ht="16.5" customHeight="1" x14ac:dyDescent="0.25">
      <c r="A33" s="4">
        <v>44133</v>
      </c>
      <c r="B33" s="4">
        <v>43768</v>
      </c>
      <c r="C33" s="5">
        <v>70</v>
      </c>
      <c r="D33" s="5" t="s">
        <v>146</v>
      </c>
      <c r="E33" s="6" t="s">
        <v>17</v>
      </c>
      <c r="F33" s="7">
        <v>5400</v>
      </c>
      <c r="G33" s="8">
        <v>7</v>
      </c>
      <c r="H33" s="8">
        <v>3</v>
      </c>
      <c r="I33" s="8">
        <v>1</v>
      </c>
      <c r="J33" s="8">
        <f t="shared" si="0"/>
        <v>9</v>
      </c>
      <c r="K33" s="9">
        <f t="shared" si="1"/>
        <v>48600</v>
      </c>
    </row>
    <row r="34" spans="1:13" ht="16.5" customHeight="1" x14ac:dyDescent="0.25">
      <c r="A34" s="4">
        <v>44133</v>
      </c>
      <c r="B34" s="4">
        <v>43768</v>
      </c>
      <c r="C34" s="5">
        <v>71</v>
      </c>
      <c r="D34" s="5" t="s">
        <v>146</v>
      </c>
      <c r="E34" s="6" t="s">
        <v>18</v>
      </c>
      <c r="F34" s="7">
        <v>5400</v>
      </c>
      <c r="G34" s="8">
        <v>6</v>
      </c>
      <c r="H34" s="8">
        <v>1</v>
      </c>
      <c r="I34" s="8">
        <v>1</v>
      </c>
      <c r="J34" s="8">
        <f t="shared" si="0"/>
        <v>6</v>
      </c>
      <c r="K34" s="9">
        <f t="shared" si="1"/>
        <v>32400</v>
      </c>
    </row>
    <row r="35" spans="1:13" ht="18" customHeight="1" x14ac:dyDescent="0.25">
      <c r="A35" s="4">
        <v>43650</v>
      </c>
      <c r="B35" s="4">
        <v>43677</v>
      </c>
      <c r="C35" s="5">
        <v>145</v>
      </c>
      <c r="D35" s="5" t="s">
        <v>146</v>
      </c>
      <c r="E35" s="6" t="s">
        <v>19</v>
      </c>
      <c r="F35" s="7">
        <v>6500</v>
      </c>
      <c r="G35" s="8">
        <v>2</v>
      </c>
      <c r="H35" s="8">
        <v>0</v>
      </c>
      <c r="I35" s="8">
        <v>0</v>
      </c>
      <c r="J35" s="8">
        <f t="shared" si="0"/>
        <v>2</v>
      </c>
      <c r="K35" s="9">
        <f t="shared" si="1"/>
        <v>13000</v>
      </c>
      <c r="M35" s="16"/>
    </row>
    <row r="36" spans="1:13" ht="21" customHeight="1" x14ac:dyDescent="0.25">
      <c r="A36" s="4">
        <v>43650</v>
      </c>
      <c r="B36" s="4">
        <v>43677</v>
      </c>
      <c r="C36" s="5">
        <v>147</v>
      </c>
      <c r="D36" s="5" t="s">
        <v>146</v>
      </c>
      <c r="E36" s="6" t="s">
        <v>20</v>
      </c>
      <c r="F36" s="7">
        <v>5500</v>
      </c>
      <c r="G36" s="8">
        <v>2</v>
      </c>
      <c r="H36" s="8">
        <v>0</v>
      </c>
      <c r="I36" s="8">
        <v>0</v>
      </c>
      <c r="J36" s="8">
        <f t="shared" si="0"/>
        <v>2</v>
      </c>
      <c r="K36" s="9">
        <f t="shared" si="1"/>
        <v>11000</v>
      </c>
      <c r="M36" s="16"/>
    </row>
    <row r="37" spans="1:13" ht="16.5" customHeight="1" x14ac:dyDescent="0.25">
      <c r="A37" s="4">
        <v>43644</v>
      </c>
      <c r="B37" s="4">
        <v>43829</v>
      </c>
      <c r="C37" s="5">
        <v>139</v>
      </c>
      <c r="D37" s="5" t="s">
        <v>146</v>
      </c>
      <c r="E37" s="6" t="s">
        <v>21</v>
      </c>
      <c r="F37" s="7">
        <v>529.66</v>
      </c>
      <c r="G37" s="8">
        <v>2</v>
      </c>
      <c r="H37" s="8">
        <v>0</v>
      </c>
      <c r="I37" s="8">
        <v>1</v>
      </c>
      <c r="J37" s="8">
        <f t="shared" si="0"/>
        <v>1</v>
      </c>
      <c r="K37" s="9">
        <f t="shared" si="1"/>
        <v>529.66</v>
      </c>
      <c r="M37" s="16"/>
    </row>
    <row r="38" spans="1:13" ht="23.25" customHeight="1" x14ac:dyDescent="0.25">
      <c r="A38" s="4">
        <v>43644</v>
      </c>
      <c r="B38" s="4">
        <v>43829</v>
      </c>
      <c r="C38" s="5">
        <v>140</v>
      </c>
      <c r="D38" s="5" t="s">
        <v>146</v>
      </c>
      <c r="E38" s="6" t="s">
        <v>22</v>
      </c>
      <c r="F38" s="7">
        <v>529.66</v>
      </c>
      <c r="G38" s="8">
        <v>3</v>
      </c>
      <c r="H38" s="8">
        <v>0</v>
      </c>
      <c r="I38" s="8">
        <v>0</v>
      </c>
      <c r="J38" s="8">
        <f t="shared" si="0"/>
        <v>3</v>
      </c>
      <c r="K38" s="9">
        <f t="shared" si="1"/>
        <v>1588.98</v>
      </c>
      <c r="M38" s="16"/>
    </row>
    <row r="39" spans="1:13" ht="20.25" customHeight="1" x14ac:dyDescent="0.25">
      <c r="A39" s="4">
        <v>43644</v>
      </c>
      <c r="B39" s="4">
        <v>43829</v>
      </c>
      <c r="C39" s="5">
        <v>141</v>
      </c>
      <c r="D39" s="5" t="s">
        <v>146</v>
      </c>
      <c r="E39" s="6" t="s">
        <v>23</v>
      </c>
      <c r="F39" s="7">
        <v>529.66</v>
      </c>
      <c r="G39" s="8">
        <v>3</v>
      </c>
      <c r="H39" s="8">
        <v>0</v>
      </c>
      <c r="I39" s="8">
        <v>0</v>
      </c>
      <c r="J39" s="8">
        <f t="shared" si="0"/>
        <v>3</v>
      </c>
      <c r="K39" s="9">
        <f t="shared" si="1"/>
        <v>1588.98</v>
      </c>
      <c r="M39" s="16"/>
    </row>
    <row r="40" spans="1:13" ht="16.5" customHeight="1" thickBot="1" x14ac:dyDescent="0.3">
      <c r="A40" s="10">
        <v>43644</v>
      </c>
      <c r="B40" s="10">
        <v>43829</v>
      </c>
      <c r="C40" s="11">
        <v>142</v>
      </c>
      <c r="D40" s="5" t="s">
        <v>146</v>
      </c>
      <c r="E40" s="12" t="s">
        <v>24</v>
      </c>
      <c r="F40" s="13">
        <v>529.66</v>
      </c>
      <c r="G40" s="14">
        <v>3</v>
      </c>
      <c r="H40" s="8">
        <v>0</v>
      </c>
      <c r="I40" s="14">
        <v>0</v>
      </c>
      <c r="J40" s="14">
        <f t="shared" si="0"/>
        <v>3</v>
      </c>
      <c r="K40" s="15">
        <f t="shared" si="1"/>
        <v>1588.98</v>
      </c>
      <c r="M40" s="16"/>
    </row>
    <row r="41" spans="1:13" ht="21.75" customHeight="1" x14ac:dyDescent="0.25">
      <c r="A41" s="17">
        <v>44194</v>
      </c>
      <c r="B41" s="17">
        <v>44203</v>
      </c>
      <c r="C41" s="5">
        <v>29</v>
      </c>
      <c r="D41" s="5" t="s">
        <v>146</v>
      </c>
      <c r="E41" s="6" t="s">
        <v>25</v>
      </c>
      <c r="F41" s="18">
        <v>40</v>
      </c>
      <c r="G41" s="19">
        <v>35</v>
      </c>
      <c r="H41" s="19">
        <v>0</v>
      </c>
      <c r="I41" s="19">
        <v>4</v>
      </c>
      <c r="J41" s="19">
        <f t="shared" si="0"/>
        <v>31</v>
      </c>
      <c r="K41" s="20">
        <f t="shared" si="1"/>
        <v>1240</v>
      </c>
      <c r="M41" s="16"/>
    </row>
    <row r="42" spans="1:13" ht="15.75" x14ac:dyDescent="0.25">
      <c r="A42" s="17">
        <v>44187</v>
      </c>
      <c r="B42" s="17">
        <v>44207</v>
      </c>
      <c r="C42" s="5">
        <v>35</v>
      </c>
      <c r="D42" s="5" t="s">
        <v>146</v>
      </c>
      <c r="E42" s="21" t="s">
        <v>133</v>
      </c>
      <c r="F42" s="18">
        <v>30</v>
      </c>
      <c r="G42" s="19">
        <v>551</v>
      </c>
      <c r="H42" s="19">
        <v>0</v>
      </c>
      <c r="I42" s="19">
        <v>113</v>
      </c>
      <c r="J42" s="19">
        <f t="shared" si="0"/>
        <v>438</v>
      </c>
      <c r="K42" s="20">
        <f t="shared" si="1"/>
        <v>13140</v>
      </c>
      <c r="M42" s="16"/>
    </row>
    <row r="43" spans="1:13" ht="18.75" customHeight="1" x14ac:dyDescent="0.25">
      <c r="A43" s="17">
        <v>44187</v>
      </c>
      <c r="B43" s="17">
        <v>44207</v>
      </c>
      <c r="C43" s="5">
        <v>36</v>
      </c>
      <c r="D43" s="5" t="s">
        <v>146</v>
      </c>
      <c r="E43" s="6" t="s">
        <v>26</v>
      </c>
      <c r="F43" s="18">
        <v>17</v>
      </c>
      <c r="G43" s="19">
        <v>318</v>
      </c>
      <c r="H43" s="19">
        <v>0</v>
      </c>
      <c r="I43" s="19">
        <v>310</v>
      </c>
      <c r="J43" s="19">
        <f t="shared" si="0"/>
        <v>8</v>
      </c>
      <c r="K43" s="20">
        <f t="shared" si="1"/>
        <v>136</v>
      </c>
      <c r="M43" s="16"/>
    </row>
    <row r="44" spans="1:13" ht="15" customHeight="1" x14ac:dyDescent="0.25">
      <c r="A44" s="17">
        <v>44187</v>
      </c>
      <c r="B44" s="17">
        <v>44207</v>
      </c>
      <c r="C44" s="22">
        <v>37</v>
      </c>
      <c r="D44" s="5" t="s">
        <v>146</v>
      </c>
      <c r="E44" s="6" t="s">
        <v>27</v>
      </c>
      <c r="F44" s="18">
        <v>23</v>
      </c>
      <c r="G44" s="19">
        <v>100</v>
      </c>
      <c r="H44" s="19">
        <v>0</v>
      </c>
      <c r="I44" s="19">
        <v>30</v>
      </c>
      <c r="J44" s="19">
        <f t="shared" si="0"/>
        <v>70</v>
      </c>
      <c r="K44" s="20">
        <f t="shared" si="1"/>
        <v>1610</v>
      </c>
      <c r="M44" s="16"/>
    </row>
    <row r="45" spans="1:13" ht="15.75" x14ac:dyDescent="0.25">
      <c r="A45" s="17">
        <v>44187</v>
      </c>
      <c r="B45" s="17">
        <v>44207</v>
      </c>
      <c r="C45" s="22">
        <v>38</v>
      </c>
      <c r="D45" s="5" t="s">
        <v>146</v>
      </c>
      <c r="E45" s="6" t="s">
        <v>28</v>
      </c>
      <c r="F45" s="18">
        <v>10</v>
      </c>
      <c r="G45" s="19">
        <v>470</v>
      </c>
      <c r="H45" s="19">
        <v>0</v>
      </c>
      <c r="I45" s="19">
        <v>0</v>
      </c>
      <c r="J45" s="19">
        <f t="shared" si="0"/>
        <v>470</v>
      </c>
      <c r="K45" s="20">
        <f t="shared" si="1"/>
        <v>4700</v>
      </c>
    </row>
    <row r="46" spans="1:13" ht="15.75" customHeight="1" thickBot="1" x14ac:dyDescent="0.3">
      <c r="A46" s="4">
        <v>43627</v>
      </c>
      <c r="B46" s="4">
        <v>43646</v>
      </c>
      <c r="C46" s="5">
        <v>38</v>
      </c>
      <c r="D46" s="37" t="s">
        <v>146</v>
      </c>
      <c r="E46" s="6" t="s">
        <v>29</v>
      </c>
      <c r="F46" s="7">
        <v>1.18</v>
      </c>
      <c r="G46" s="8">
        <v>2250</v>
      </c>
      <c r="H46" s="8">
        <v>0</v>
      </c>
      <c r="I46" s="8">
        <v>0</v>
      </c>
      <c r="J46" s="8">
        <f t="shared" si="0"/>
        <v>2250</v>
      </c>
      <c r="K46" s="9">
        <f t="shared" si="1"/>
        <v>2655</v>
      </c>
    </row>
    <row r="47" spans="1:13" ht="17.25" customHeight="1" x14ac:dyDescent="0.25">
      <c r="A47" s="17">
        <v>43627</v>
      </c>
      <c r="B47" s="17">
        <v>43646</v>
      </c>
      <c r="C47" s="22">
        <v>27</v>
      </c>
      <c r="D47" s="22" t="s">
        <v>147</v>
      </c>
      <c r="E47" s="23" t="s">
        <v>154</v>
      </c>
      <c r="F47" s="18">
        <v>65</v>
      </c>
      <c r="G47" s="19">
        <v>18</v>
      </c>
      <c r="H47" s="19">
        <v>0</v>
      </c>
      <c r="I47" s="8">
        <v>0</v>
      </c>
      <c r="J47" s="8">
        <f t="shared" si="0"/>
        <v>18</v>
      </c>
      <c r="K47" s="9">
        <f t="shared" si="1"/>
        <v>1170</v>
      </c>
    </row>
    <row r="48" spans="1:13" ht="20.25" customHeight="1" x14ac:dyDescent="0.25">
      <c r="A48" s="17">
        <v>44337</v>
      </c>
      <c r="B48" s="17">
        <v>44347</v>
      </c>
      <c r="C48" s="22">
        <v>25</v>
      </c>
      <c r="D48" s="5" t="s">
        <v>146</v>
      </c>
      <c r="E48" s="23" t="s">
        <v>30</v>
      </c>
      <c r="F48" s="18">
        <v>30</v>
      </c>
      <c r="G48" s="19">
        <v>17</v>
      </c>
      <c r="H48" s="19">
        <v>0</v>
      </c>
      <c r="I48" s="8">
        <v>4</v>
      </c>
      <c r="J48" s="8">
        <f t="shared" si="0"/>
        <v>13</v>
      </c>
      <c r="K48" s="9">
        <f t="shared" si="1"/>
        <v>390</v>
      </c>
    </row>
    <row r="49" spans="1:16" ht="18" customHeight="1" x14ac:dyDescent="0.25">
      <c r="A49" s="17">
        <v>44187</v>
      </c>
      <c r="B49" s="17">
        <v>44202</v>
      </c>
      <c r="C49" s="22">
        <v>27</v>
      </c>
      <c r="D49" s="5" t="s">
        <v>146</v>
      </c>
      <c r="E49" s="23" t="s">
        <v>31</v>
      </c>
      <c r="F49" s="18">
        <v>200</v>
      </c>
      <c r="G49" s="19">
        <v>8</v>
      </c>
      <c r="H49" s="19">
        <v>0</v>
      </c>
      <c r="I49" s="8">
        <v>0</v>
      </c>
      <c r="J49" s="8">
        <f t="shared" si="0"/>
        <v>8</v>
      </c>
      <c r="K49" s="9">
        <f t="shared" si="1"/>
        <v>1600</v>
      </c>
    </row>
    <row r="50" spans="1:16" ht="19.5" customHeight="1" x14ac:dyDescent="0.25">
      <c r="A50" s="17">
        <v>44337</v>
      </c>
      <c r="B50" s="17">
        <v>44347</v>
      </c>
      <c r="C50" s="22">
        <v>10</v>
      </c>
      <c r="D50" s="5" t="s">
        <v>146</v>
      </c>
      <c r="E50" s="23" t="s">
        <v>32</v>
      </c>
      <c r="F50" s="18">
        <v>140</v>
      </c>
      <c r="G50" s="19">
        <v>19</v>
      </c>
      <c r="H50" s="19">
        <v>0</v>
      </c>
      <c r="I50" s="80">
        <v>1</v>
      </c>
      <c r="J50" s="19">
        <f t="shared" si="0"/>
        <v>18</v>
      </c>
      <c r="K50" s="20">
        <f t="shared" si="1"/>
        <v>2520</v>
      </c>
    </row>
    <row r="51" spans="1:16" ht="17.25" customHeight="1" x14ac:dyDescent="0.25">
      <c r="A51" s="4">
        <v>43627</v>
      </c>
      <c r="B51" s="4">
        <v>43646</v>
      </c>
      <c r="C51" s="5">
        <v>40</v>
      </c>
      <c r="D51" s="22" t="s">
        <v>147</v>
      </c>
      <c r="E51" s="23" t="s">
        <v>33</v>
      </c>
      <c r="F51" s="18">
        <v>115</v>
      </c>
      <c r="G51" s="8">
        <v>2</v>
      </c>
      <c r="H51" s="8">
        <v>0</v>
      </c>
      <c r="I51" s="8">
        <v>0</v>
      </c>
      <c r="J51" s="8">
        <f t="shared" si="0"/>
        <v>2</v>
      </c>
      <c r="K51" s="9">
        <f t="shared" si="1"/>
        <v>230</v>
      </c>
    </row>
    <row r="52" spans="1:16" ht="19.5" customHeight="1" x14ac:dyDescent="0.25">
      <c r="A52" s="4">
        <v>44034</v>
      </c>
      <c r="B52" s="4">
        <v>44043</v>
      </c>
      <c r="C52" s="5">
        <v>1</v>
      </c>
      <c r="D52" s="22" t="s">
        <v>147</v>
      </c>
      <c r="E52" s="23" t="s">
        <v>34</v>
      </c>
      <c r="F52" s="18">
        <v>12</v>
      </c>
      <c r="G52" s="8">
        <v>13</v>
      </c>
      <c r="H52" s="8">
        <v>10</v>
      </c>
      <c r="I52" s="8">
        <v>1</v>
      </c>
      <c r="J52" s="8">
        <f t="shared" si="0"/>
        <v>22</v>
      </c>
      <c r="K52" s="9">
        <f t="shared" si="1"/>
        <v>264</v>
      </c>
    </row>
    <row r="53" spans="1:16" ht="14.25" customHeight="1" x14ac:dyDescent="0.25">
      <c r="A53" s="4">
        <v>44034</v>
      </c>
      <c r="B53" s="4">
        <v>44043</v>
      </c>
      <c r="C53" s="5">
        <v>98</v>
      </c>
      <c r="D53" s="22" t="s">
        <v>147</v>
      </c>
      <c r="E53" s="23" t="s">
        <v>35</v>
      </c>
      <c r="F53" s="18">
        <v>30</v>
      </c>
      <c r="G53" s="8">
        <v>19</v>
      </c>
      <c r="H53" s="8">
        <v>5</v>
      </c>
      <c r="I53" s="8">
        <v>1</v>
      </c>
      <c r="J53" s="8">
        <f t="shared" si="0"/>
        <v>23</v>
      </c>
      <c r="K53" s="9">
        <f t="shared" si="1"/>
        <v>690</v>
      </c>
    </row>
    <row r="54" spans="1:16" ht="21" customHeight="1" x14ac:dyDescent="0.25">
      <c r="A54" s="17">
        <v>44337</v>
      </c>
      <c r="B54" s="17">
        <v>44347</v>
      </c>
      <c r="C54" s="22">
        <v>182</v>
      </c>
      <c r="D54" s="5" t="s">
        <v>146</v>
      </c>
      <c r="E54" s="23" t="s">
        <v>36</v>
      </c>
      <c r="F54" s="18">
        <v>36</v>
      </c>
      <c r="G54" s="8">
        <v>5</v>
      </c>
      <c r="H54" s="8">
        <v>0</v>
      </c>
      <c r="I54" s="8">
        <v>0</v>
      </c>
      <c r="J54" s="8">
        <f t="shared" si="0"/>
        <v>5</v>
      </c>
      <c r="K54" s="9">
        <f t="shared" si="1"/>
        <v>180</v>
      </c>
    </row>
    <row r="55" spans="1:16" ht="17.25" customHeight="1" x14ac:dyDescent="0.25">
      <c r="A55" s="101">
        <v>43039</v>
      </c>
      <c r="B55" s="101">
        <v>43039</v>
      </c>
      <c r="C55" s="102">
        <v>48</v>
      </c>
      <c r="D55" s="102" t="s">
        <v>147</v>
      </c>
      <c r="E55" s="103" t="s">
        <v>37</v>
      </c>
      <c r="F55" s="104">
        <v>148.31</v>
      </c>
      <c r="G55" s="105">
        <v>5</v>
      </c>
      <c r="H55" s="105">
        <v>0</v>
      </c>
      <c r="I55" s="105">
        <v>0</v>
      </c>
      <c r="J55" s="105">
        <f t="shared" si="0"/>
        <v>5</v>
      </c>
      <c r="K55" s="106">
        <f t="shared" si="1"/>
        <v>741.55</v>
      </c>
    </row>
    <row r="56" spans="1:16" ht="21.75" customHeight="1" x14ac:dyDescent="0.25">
      <c r="A56" s="107">
        <v>43039</v>
      </c>
      <c r="B56" s="107">
        <v>43039</v>
      </c>
      <c r="C56" s="108">
        <v>47</v>
      </c>
      <c r="D56" s="102" t="s">
        <v>147</v>
      </c>
      <c r="E56" s="109" t="s">
        <v>38</v>
      </c>
      <c r="F56" s="106">
        <v>389.83</v>
      </c>
      <c r="G56" s="105">
        <v>5</v>
      </c>
      <c r="H56" s="105">
        <v>0</v>
      </c>
      <c r="I56" s="105">
        <v>1</v>
      </c>
      <c r="J56" s="105">
        <f t="shared" si="0"/>
        <v>4</v>
      </c>
      <c r="K56" s="106">
        <f t="shared" si="1"/>
        <v>1559.32</v>
      </c>
    </row>
    <row r="57" spans="1:16" ht="18" customHeight="1" x14ac:dyDescent="0.25">
      <c r="A57" s="110">
        <v>43039</v>
      </c>
      <c r="B57" s="110">
        <v>43039</v>
      </c>
      <c r="C57" s="111">
        <v>49</v>
      </c>
      <c r="D57" s="111" t="s">
        <v>147</v>
      </c>
      <c r="E57" s="112" t="s">
        <v>39</v>
      </c>
      <c r="F57" s="113">
        <v>4</v>
      </c>
      <c r="G57" s="114">
        <v>100</v>
      </c>
      <c r="H57" s="114">
        <v>0</v>
      </c>
      <c r="I57" s="114">
        <v>0</v>
      </c>
      <c r="J57" s="114">
        <f t="shared" si="0"/>
        <v>100</v>
      </c>
      <c r="K57" s="113">
        <f t="shared" si="1"/>
        <v>400</v>
      </c>
      <c r="L57" s="65"/>
    </row>
    <row r="58" spans="1:16" ht="20.25" customHeight="1" x14ac:dyDescent="0.25">
      <c r="A58" s="110">
        <v>43039</v>
      </c>
      <c r="B58" s="110">
        <v>43039</v>
      </c>
      <c r="C58" s="111">
        <v>50</v>
      </c>
      <c r="D58" s="111" t="s">
        <v>147</v>
      </c>
      <c r="E58" s="112" t="s">
        <v>40</v>
      </c>
      <c r="F58" s="113">
        <v>2.5847000000000002</v>
      </c>
      <c r="G58" s="114">
        <v>100</v>
      </c>
      <c r="H58" s="114">
        <v>0</v>
      </c>
      <c r="I58" s="114">
        <v>0</v>
      </c>
      <c r="J58" s="114">
        <f t="shared" si="0"/>
        <v>100</v>
      </c>
      <c r="K58" s="113">
        <f t="shared" si="1"/>
        <v>258.47000000000003</v>
      </c>
      <c r="L58" s="64"/>
      <c r="M58" s="29"/>
      <c r="N58" s="29"/>
      <c r="O58" s="29"/>
      <c r="P58" s="29"/>
    </row>
    <row r="59" spans="1:16" ht="18.75" customHeight="1" x14ac:dyDescent="0.25">
      <c r="A59" s="110">
        <v>43039</v>
      </c>
      <c r="B59" s="110">
        <v>43039</v>
      </c>
      <c r="C59" s="111">
        <v>51</v>
      </c>
      <c r="D59" s="111" t="s">
        <v>147</v>
      </c>
      <c r="E59" s="112" t="s">
        <v>41</v>
      </c>
      <c r="F59" s="113">
        <v>6.0592999999999995</v>
      </c>
      <c r="G59" s="114">
        <v>100</v>
      </c>
      <c r="H59" s="114">
        <v>0</v>
      </c>
      <c r="I59" s="114">
        <v>0</v>
      </c>
      <c r="J59" s="114">
        <f t="shared" si="0"/>
        <v>100</v>
      </c>
      <c r="K59" s="113">
        <f t="shared" si="1"/>
        <v>605.92999999999995</v>
      </c>
    </row>
    <row r="60" spans="1:16" ht="17.25" customHeight="1" x14ac:dyDescent="0.25">
      <c r="A60" s="110">
        <v>43039</v>
      </c>
      <c r="B60" s="110">
        <v>43039</v>
      </c>
      <c r="C60" s="111">
        <v>52</v>
      </c>
      <c r="D60" s="111" t="s">
        <v>147</v>
      </c>
      <c r="E60" s="112" t="s">
        <v>42</v>
      </c>
      <c r="F60" s="113">
        <v>12.4</v>
      </c>
      <c r="G60" s="114">
        <v>100</v>
      </c>
      <c r="H60" s="114">
        <v>0</v>
      </c>
      <c r="I60" s="114">
        <v>5</v>
      </c>
      <c r="J60" s="114">
        <f t="shared" si="0"/>
        <v>95</v>
      </c>
      <c r="K60" s="113">
        <f t="shared" si="1"/>
        <v>1178</v>
      </c>
    </row>
    <row r="61" spans="1:16" ht="20.25" customHeight="1" x14ac:dyDescent="0.25">
      <c r="A61" s="110">
        <v>43039</v>
      </c>
      <c r="B61" s="110">
        <v>43039</v>
      </c>
      <c r="C61" s="111">
        <v>53</v>
      </c>
      <c r="D61" s="111" t="s">
        <v>147</v>
      </c>
      <c r="E61" s="112" t="s">
        <v>43</v>
      </c>
      <c r="F61" s="113">
        <v>12.423800000000002</v>
      </c>
      <c r="G61" s="114">
        <v>81</v>
      </c>
      <c r="H61" s="114">
        <v>0</v>
      </c>
      <c r="I61" s="114">
        <v>12</v>
      </c>
      <c r="J61" s="114">
        <f t="shared" si="0"/>
        <v>69</v>
      </c>
      <c r="K61" s="113">
        <f t="shared" si="1"/>
        <v>857.24220000000014</v>
      </c>
      <c r="M61" s="16"/>
    </row>
    <row r="62" spans="1:16" ht="22.5" customHeight="1" x14ac:dyDescent="0.25">
      <c r="A62" s="4">
        <v>44187</v>
      </c>
      <c r="B62" s="4">
        <v>44202</v>
      </c>
      <c r="C62" s="24">
        <v>41</v>
      </c>
      <c r="D62" s="5" t="s">
        <v>146</v>
      </c>
      <c r="E62" s="25" t="s">
        <v>44</v>
      </c>
      <c r="F62" s="26">
        <v>25</v>
      </c>
      <c r="G62" s="8">
        <v>9</v>
      </c>
      <c r="H62" s="27">
        <v>10</v>
      </c>
      <c r="I62" s="8">
        <v>0</v>
      </c>
      <c r="J62" s="8">
        <f t="shared" si="0"/>
        <v>19</v>
      </c>
      <c r="K62" s="9">
        <f t="shared" si="1"/>
        <v>475</v>
      </c>
    </row>
    <row r="63" spans="1:16" ht="18.75" customHeight="1" x14ac:dyDescent="0.25">
      <c r="A63" s="4">
        <v>44137</v>
      </c>
      <c r="B63" s="4">
        <v>44165</v>
      </c>
      <c r="C63" s="5">
        <v>28</v>
      </c>
      <c r="D63" s="5" t="s">
        <v>146</v>
      </c>
      <c r="E63" s="6" t="s">
        <v>45</v>
      </c>
      <c r="F63" s="7">
        <v>20</v>
      </c>
      <c r="G63" s="8">
        <v>19</v>
      </c>
      <c r="H63" s="28">
        <v>0</v>
      </c>
      <c r="I63" s="8">
        <v>0</v>
      </c>
      <c r="J63" s="8">
        <f t="shared" si="0"/>
        <v>19</v>
      </c>
      <c r="K63" s="9">
        <f t="shared" si="1"/>
        <v>380</v>
      </c>
      <c r="L63" s="64"/>
      <c r="M63" s="29"/>
      <c r="N63" s="29"/>
      <c r="O63" s="29"/>
      <c r="P63" s="29"/>
    </row>
    <row r="64" spans="1:16" ht="17.25" customHeight="1" x14ac:dyDescent="0.25">
      <c r="A64" s="17">
        <v>44191</v>
      </c>
      <c r="B64" s="17">
        <v>44165</v>
      </c>
      <c r="C64" s="75">
        <v>26</v>
      </c>
      <c r="D64" s="5" t="s">
        <v>146</v>
      </c>
      <c r="E64" s="77" t="s">
        <v>167</v>
      </c>
      <c r="F64" s="78">
        <v>100</v>
      </c>
      <c r="G64" s="41">
        <v>4</v>
      </c>
      <c r="H64" s="8">
        <v>0</v>
      </c>
      <c r="I64" s="8">
        <v>0</v>
      </c>
      <c r="J64" s="41">
        <v>4</v>
      </c>
      <c r="K64" s="79">
        <f>+F64*J64</f>
        <v>400</v>
      </c>
      <c r="L64" s="64"/>
      <c r="M64" s="29"/>
      <c r="N64" s="29"/>
      <c r="O64" s="29"/>
      <c r="P64" s="29"/>
    </row>
    <row r="65" spans="1:16" ht="19.5" customHeight="1" x14ac:dyDescent="0.25">
      <c r="A65" s="4">
        <v>44137</v>
      </c>
      <c r="B65" s="4">
        <v>44165</v>
      </c>
      <c r="C65" s="5">
        <v>30</v>
      </c>
      <c r="D65" s="5" t="s">
        <v>146</v>
      </c>
      <c r="E65" s="6" t="s">
        <v>46</v>
      </c>
      <c r="F65" s="7">
        <v>107</v>
      </c>
      <c r="G65" s="8">
        <v>0</v>
      </c>
      <c r="H65" s="28">
        <v>10</v>
      </c>
      <c r="I65" s="8">
        <v>0</v>
      </c>
      <c r="J65" s="8">
        <f t="shared" si="0"/>
        <v>10</v>
      </c>
      <c r="K65" s="9">
        <f t="shared" si="1"/>
        <v>1070</v>
      </c>
      <c r="L65" s="64"/>
      <c r="M65" s="29"/>
      <c r="N65" s="29"/>
      <c r="O65" s="29"/>
      <c r="P65" s="29"/>
    </row>
    <row r="66" spans="1:16" ht="21.75" customHeight="1" x14ac:dyDescent="0.25">
      <c r="A66" s="4">
        <v>43651</v>
      </c>
      <c r="B66" s="4">
        <v>43677</v>
      </c>
      <c r="C66" s="5">
        <v>131</v>
      </c>
      <c r="D66" s="5" t="s">
        <v>146</v>
      </c>
      <c r="E66" s="6" t="s">
        <v>47</v>
      </c>
      <c r="F66" s="7">
        <v>88.14</v>
      </c>
      <c r="G66" s="8">
        <v>1</v>
      </c>
      <c r="H66" s="8">
        <v>10</v>
      </c>
      <c r="I66" s="8">
        <v>1</v>
      </c>
      <c r="J66" s="8">
        <f>+G66-I66+H66</f>
        <v>10</v>
      </c>
      <c r="K66" s="9">
        <f>+F66*J66</f>
        <v>881.4</v>
      </c>
    </row>
    <row r="67" spans="1:16" ht="15.75" x14ac:dyDescent="0.25">
      <c r="A67" s="4">
        <v>43614</v>
      </c>
      <c r="B67" s="4">
        <v>43616</v>
      </c>
      <c r="C67" s="5">
        <v>132</v>
      </c>
      <c r="D67" s="5" t="s">
        <v>146</v>
      </c>
      <c r="E67" s="6" t="s">
        <v>48</v>
      </c>
      <c r="F67" s="7">
        <v>101.69</v>
      </c>
      <c r="G67" s="8">
        <v>2</v>
      </c>
      <c r="H67" s="8">
        <v>10</v>
      </c>
      <c r="I67" s="8">
        <v>0</v>
      </c>
      <c r="J67" s="8">
        <f>+G67-I67+H67</f>
        <v>12</v>
      </c>
      <c r="K67" s="9">
        <f>+F67*J67</f>
        <v>1220.28</v>
      </c>
    </row>
    <row r="68" spans="1:16" ht="23.25" customHeight="1" x14ac:dyDescent="0.25">
      <c r="A68" s="4">
        <v>44137</v>
      </c>
      <c r="B68" s="4">
        <v>44165</v>
      </c>
      <c r="C68" s="5">
        <v>33</v>
      </c>
      <c r="D68" s="5" t="s">
        <v>146</v>
      </c>
      <c r="E68" s="6" t="s">
        <v>49</v>
      </c>
      <c r="F68" s="7">
        <v>200</v>
      </c>
      <c r="G68" s="8">
        <v>4</v>
      </c>
      <c r="H68" s="28">
        <v>0</v>
      </c>
      <c r="I68" s="8">
        <v>0</v>
      </c>
      <c r="J68" s="8">
        <f t="shared" si="0"/>
        <v>4</v>
      </c>
      <c r="K68" s="9">
        <f t="shared" si="1"/>
        <v>800</v>
      </c>
    </row>
    <row r="69" spans="1:16" ht="23.25" customHeight="1" x14ac:dyDescent="0.25">
      <c r="A69" s="4">
        <v>44137</v>
      </c>
      <c r="B69" s="4">
        <v>44165</v>
      </c>
      <c r="C69" s="5">
        <v>34</v>
      </c>
      <c r="D69" s="22" t="s">
        <v>147</v>
      </c>
      <c r="E69" s="6" t="s">
        <v>142</v>
      </c>
      <c r="F69" s="7">
        <v>258</v>
      </c>
      <c r="G69" s="8">
        <v>6</v>
      </c>
      <c r="H69" s="28">
        <v>0</v>
      </c>
      <c r="I69" s="8">
        <v>1</v>
      </c>
      <c r="J69" s="8">
        <f t="shared" si="0"/>
        <v>5</v>
      </c>
      <c r="K69" s="9">
        <f t="shared" si="1"/>
        <v>1290</v>
      </c>
    </row>
    <row r="70" spans="1:16" ht="22.5" customHeight="1" x14ac:dyDescent="0.25">
      <c r="A70" s="17">
        <v>44191</v>
      </c>
      <c r="B70" s="4">
        <v>44195</v>
      </c>
      <c r="C70" s="5">
        <v>31</v>
      </c>
      <c r="D70" s="22" t="s">
        <v>150</v>
      </c>
      <c r="E70" s="6" t="s">
        <v>172</v>
      </c>
      <c r="F70" s="30">
        <v>365.25</v>
      </c>
      <c r="G70" s="8">
        <v>1</v>
      </c>
      <c r="H70" s="8">
        <v>2</v>
      </c>
      <c r="I70" s="8">
        <v>0</v>
      </c>
      <c r="J70" s="8">
        <v>3</v>
      </c>
      <c r="K70" s="81">
        <f>+F70*J70</f>
        <v>1095.75</v>
      </c>
      <c r="L70" s="64"/>
      <c r="M70" s="29"/>
      <c r="N70" s="29"/>
      <c r="O70" s="29"/>
      <c r="P70" s="29"/>
    </row>
    <row r="71" spans="1:16" ht="21.75" customHeight="1" x14ac:dyDescent="0.25">
      <c r="A71" s="4">
        <v>44137</v>
      </c>
      <c r="B71" s="4">
        <v>44165</v>
      </c>
      <c r="C71" s="5">
        <v>36</v>
      </c>
      <c r="D71" s="22" t="s">
        <v>150</v>
      </c>
      <c r="E71" s="6" t="s">
        <v>171</v>
      </c>
      <c r="F71" s="7">
        <v>489.83</v>
      </c>
      <c r="G71" s="8">
        <v>1</v>
      </c>
      <c r="H71" s="28">
        <v>2</v>
      </c>
      <c r="I71" s="8">
        <v>0</v>
      </c>
      <c r="J71" s="8">
        <f t="shared" si="0"/>
        <v>3</v>
      </c>
      <c r="K71" s="9">
        <f t="shared" si="1"/>
        <v>1469.49</v>
      </c>
      <c r="L71" s="64"/>
      <c r="M71" s="29"/>
      <c r="N71" s="29"/>
      <c r="O71" s="29"/>
      <c r="P71" s="29"/>
    </row>
    <row r="72" spans="1:16" ht="18.75" customHeight="1" x14ac:dyDescent="0.25">
      <c r="A72" s="4">
        <v>44187</v>
      </c>
      <c r="B72" s="4">
        <v>44202</v>
      </c>
      <c r="C72" s="5">
        <v>5</v>
      </c>
      <c r="D72" s="5" t="s">
        <v>146</v>
      </c>
      <c r="E72" s="6" t="s">
        <v>50</v>
      </c>
      <c r="F72" s="30">
        <v>5</v>
      </c>
      <c r="G72" s="8">
        <v>90</v>
      </c>
      <c r="H72" s="28">
        <v>0</v>
      </c>
      <c r="I72" s="8">
        <v>1</v>
      </c>
      <c r="J72" s="8">
        <f t="shared" si="0"/>
        <v>89</v>
      </c>
      <c r="K72" s="9">
        <f t="shared" si="1"/>
        <v>445</v>
      </c>
      <c r="L72" s="64"/>
      <c r="M72" s="29"/>
      <c r="N72" s="29"/>
      <c r="O72" s="29"/>
      <c r="P72" s="29"/>
    </row>
    <row r="73" spans="1:16" ht="21" customHeight="1" x14ac:dyDescent="0.25">
      <c r="A73" s="4">
        <v>43354</v>
      </c>
      <c r="B73" s="4">
        <v>43373</v>
      </c>
      <c r="C73" s="5">
        <v>6</v>
      </c>
      <c r="D73" s="5" t="s">
        <v>146</v>
      </c>
      <c r="E73" s="6" t="s">
        <v>51</v>
      </c>
      <c r="F73" s="30">
        <f>33.25/8</f>
        <v>4.15625</v>
      </c>
      <c r="G73" s="8">
        <v>44</v>
      </c>
      <c r="H73" s="28">
        <v>0</v>
      </c>
      <c r="I73" s="8">
        <v>12</v>
      </c>
      <c r="J73" s="8">
        <f t="shared" si="0"/>
        <v>32</v>
      </c>
      <c r="K73" s="9">
        <f t="shared" si="1"/>
        <v>133</v>
      </c>
      <c r="L73" s="64"/>
      <c r="M73" s="29"/>
      <c r="N73" s="29"/>
      <c r="O73" s="29"/>
      <c r="P73" s="29"/>
    </row>
    <row r="74" spans="1:16" ht="15.75" x14ac:dyDescent="0.25">
      <c r="A74" s="4">
        <v>44137</v>
      </c>
      <c r="B74" s="4">
        <v>44165</v>
      </c>
      <c r="C74" s="5">
        <v>6</v>
      </c>
      <c r="D74" s="5" t="s">
        <v>146</v>
      </c>
      <c r="E74" s="6" t="s">
        <v>52</v>
      </c>
      <c r="F74" s="30">
        <v>33</v>
      </c>
      <c r="G74" s="8">
        <v>36</v>
      </c>
      <c r="H74" s="28">
        <v>0</v>
      </c>
      <c r="I74" s="8">
        <v>4</v>
      </c>
      <c r="J74" s="8">
        <f t="shared" si="0"/>
        <v>32</v>
      </c>
      <c r="K74" s="9">
        <f t="shared" si="1"/>
        <v>1056</v>
      </c>
      <c r="L74" s="64"/>
      <c r="M74" s="29"/>
      <c r="N74" s="29"/>
      <c r="O74" s="29"/>
      <c r="P74" s="29"/>
    </row>
    <row r="75" spans="1:16" ht="15.75" x14ac:dyDescent="0.25">
      <c r="A75" s="4">
        <v>44194</v>
      </c>
      <c r="B75" s="4">
        <v>44203</v>
      </c>
      <c r="C75" s="5">
        <v>3</v>
      </c>
      <c r="D75" s="5" t="s">
        <v>146</v>
      </c>
      <c r="E75" s="6" t="s">
        <v>53</v>
      </c>
      <c r="F75" s="30">
        <v>5</v>
      </c>
      <c r="G75" s="8">
        <v>122</v>
      </c>
      <c r="H75" s="28">
        <v>0</v>
      </c>
      <c r="I75" s="8">
        <v>47</v>
      </c>
      <c r="J75" s="8">
        <f t="shared" si="0"/>
        <v>75</v>
      </c>
      <c r="K75" s="9">
        <f t="shared" si="1"/>
        <v>375</v>
      </c>
      <c r="L75" s="64"/>
      <c r="M75" s="29"/>
      <c r="N75" s="29"/>
      <c r="O75" s="29"/>
      <c r="P75" s="29"/>
    </row>
    <row r="76" spans="1:16" ht="15" customHeight="1" x14ac:dyDescent="0.25">
      <c r="A76" s="4">
        <v>43354</v>
      </c>
      <c r="B76" s="4">
        <v>43373</v>
      </c>
      <c r="C76" s="5">
        <v>4</v>
      </c>
      <c r="D76" s="5" t="s">
        <v>146</v>
      </c>
      <c r="E76" s="6" t="s">
        <v>54</v>
      </c>
      <c r="F76" s="30">
        <v>5</v>
      </c>
      <c r="G76" s="8">
        <v>60</v>
      </c>
      <c r="H76" s="28">
        <v>0</v>
      </c>
      <c r="I76" s="8">
        <v>42</v>
      </c>
      <c r="J76" s="8">
        <f t="shared" si="0"/>
        <v>18</v>
      </c>
      <c r="K76" s="9">
        <f t="shared" si="1"/>
        <v>90</v>
      </c>
      <c r="L76" s="64"/>
      <c r="M76" s="29"/>
      <c r="N76" s="29"/>
      <c r="O76" s="29"/>
      <c r="P76" s="29"/>
    </row>
    <row r="77" spans="1:16" ht="18.75" customHeight="1" x14ac:dyDescent="0.25">
      <c r="A77" s="4">
        <v>44187</v>
      </c>
      <c r="B77" s="4">
        <v>44202</v>
      </c>
      <c r="C77" s="5">
        <v>42</v>
      </c>
      <c r="D77" s="5" t="s">
        <v>146</v>
      </c>
      <c r="E77" s="6" t="s">
        <v>55</v>
      </c>
      <c r="F77" s="30">
        <v>18</v>
      </c>
      <c r="G77" s="8">
        <v>17</v>
      </c>
      <c r="H77" s="28">
        <v>0</v>
      </c>
      <c r="I77" s="8">
        <v>2</v>
      </c>
      <c r="J77" s="8">
        <f t="shared" si="0"/>
        <v>15</v>
      </c>
      <c r="K77" s="9">
        <f t="shared" si="1"/>
        <v>270</v>
      </c>
      <c r="L77" s="64"/>
      <c r="M77" s="29"/>
      <c r="N77" s="29"/>
      <c r="O77" s="29"/>
      <c r="P77" s="29"/>
    </row>
    <row r="78" spans="1:16" ht="19.5" customHeight="1" x14ac:dyDescent="0.25">
      <c r="A78" s="4">
        <v>43627</v>
      </c>
      <c r="B78" s="4">
        <v>43646</v>
      </c>
      <c r="C78" s="5">
        <v>43</v>
      </c>
      <c r="D78" s="22" t="s">
        <v>147</v>
      </c>
      <c r="E78" s="6" t="s">
        <v>56</v>
      </c>
      <c r="F78" s="7">
        <v>233.05</v>
      </c>
      <c r="G78" s="8">
        <v>4</v>
      </c>
      <c r="H78" s="8">
        <v>5</v>
      </c>
      <c r="I78" s="8">
        <v>0</v>
      </c>
      <c r="J78" s="8">
        <f t="shared" si="0"/>
        <v>9</v>
      </c>
      <c r="K78" s="9">
        <f t="shared" si="1"/>
        <v>2097.4500000000003</v>
      </c>
      <c r="L78" s="64"/>
      <c r="M78" s="29"/>
      <c r="N78" s="29"/>
      <c r="O78" s="29"/>
      <c r="P78" s="29"/>
    </row>
    <row r="79" spans="1:16" ht="18" customHeight="1" x14ac:dyDescent="0.25">
      <c r="A79" s="4">
        <v>43627</v>
      </c>
      <c r="B79" s="4">
        <v>43646</v>
      </c>
      <c r="C79" s="5">
        <v>118</v>
      </c>
      <c r="D79" s="5" t="s">
        <v>146</v>
      </c>
      <c r="E79" s="6" t="s">
        <v>57</v>
      </c>
      <c r="F79" s="30">
        <v>29.66</v>
      </c>
      <c r="G79" s="8">
        <v>29</v>
      </c>
      <c r="H79" s="8">
        <v>0</v>
      </c>
      <c r="I79" s="8">
        <v>0</v>
      </c>
      <c r="J79" s="8">
        <f t="shared" si="0"/>
        <v>29</v>
      </c>
      <c r="K79" s="9">
        <f t="shared" si="1"/>
        <v>860.14</v>
      </c>
      <c r="L79" s="64"/>
      <c r="M79" s="29"/>
      <c r="N79" s="29"/>
      <c r="O79" s="29"/>
      <c r="P79" s="29"/>
    </row>
    <row r="80" spans="1:16" ht="18.75" customHeight="1" x14ac:dyDescent="0.25">
      <c r="A80" s="4">
        <v>44187</v>
      </c>
      <c r="B80" s="4">
        <v>43836</v>
      </c>
      <c r="C80" s="5">
        <v>118</v>
      </c>
      <c r="D80" s="5" t="s">
        <v>146</v>
      </c>
      <c r="E80" s="25" t="s">
        <v>58</v>
      </c>
      <c r="F80" s="30">
        <v>20</v>
      </c>
      <c r="G80" s="8">
        <v>72</v>
      </c>
      <c r="H80" s="8">
        <v>0</v>
      </c>
      <c r="I80" s="8">
        <v>0</v>
      </c>
      <c r="J80" s="8">
        <f t="shared" si="0"/>
        <v>72</v>
      </c>
      <c r="K80" s="9">
        <f t="shared" si="1"/>
        <v>1440</v>
      </c>
      <c r="L80" s="64"/>
      <c r="M80" s="29"/>
      <c r="N80" s="29"/>
      <c r="O80" s="29"/>
      <c r="P80" s="29"/>
    </row>
    <row r="81" spans="1:16" ht="12.75" customHeight="1" x14ac:dyDescent="0.25">
      <c r="A81" s="4">
        <v>44337</v>
      </c>
      <c r="B81" s="4">
        <v>44347</v>
      </c>
      <c r="C81" s="5">
        <v>103</v>
      </c>
      <c r="D81" s="5" t="s">
        <v>146</v>
      </c>
      <c r="E81" s="25" t="s">
        <v>59</v>
      </c>
      <c r="F81" s="30">
        <v>50.74</v>
      </c>
      <c r="G81" s="8">
        <v>25</v>
      </c>
      <c r="H81" s="8">
        <v>0</v>
      </c>
      <c r="I81" s="8">
        <v>0</v>
      </c>
      <c r="J81" s="8">
        <f t="shared" si="0"/>
        <v>25</v>
      </c>
      <c r="K81" s="9">
        <f t="shared" si="1"/>
        <v>1268.5</v>
      </c>
      <c r="L81" s="64"/>
      <c r="M81" s="29"/>
      <c r="N81" s="29"/>
      <c r="O81" s="29"/>
      <c r="P81" s="29"/>
    </row>
    <row r="82" spans="1:16" ht="16.5" customHeight="1" x14ac:dyDescent="0.25">
      <c r="A82" s="4">
        <v>44187</v>
      </c>
      <c r="B82" s="4">
        <v>44202</v>
      </c>
      <c r="C82" s="5">
        <v>102</v>
      </c>
      <c r="D82" s="5" t="s">
        <v>146</v>
      </c>
      <c r="E82" s="25" t="s">
        <v>60</v>
      </c>
      <c r="F82" s="30">
        <v>50.74</v>
      </c>
      <c r="G82" s="8">
        <v>25</v>
      </c>
      <c r="H82" s="8">
        <v>0</v>
      </c>
      <c r="I82" s="8">
        <v>0</v>
      </c>
      <c r="J82" s="8">
        <f t="shared" si="0"/>
        <v>25</v>
      </c>
      <c r="K82" s="9">
        <f t="shared" si="1"/>
        <v>1268.5</v>
      </c>
      <c r="L82" s="64"/>
      <c r="M82" s="29"/>
      <c r="N82" s="29"/>
      <c r="O82" s="29"/>
      <c r="P82" s="29"/>
    </row>
    <row r="83" spans="1:16" ht="14.25" customHeight="1" x14ac:dyDescent="0.25">
      <c r="A83" s="4">
        <v>43228</v>
      </c>
      <c r="B83" s="4">
        <v>43250</v>
      </c>
      <c r="C83" s="5">
        <v>17</v>
      </c>
      <c r="D83" s="22" t="s">
        <v>147</v>
      </c>
      <c r="E83" s="6" t="s">
        <v>136</v>
      </c>
      <c r="F83" s="30">
        <v>5</v>
      </c>
      <c r="G83" s="8">
        <v>64</v>
      </c>
      <c r="H83" s="28">
        <v>0</v>
      </c>
      <c r="I83" s="8">
        <v>0</v>
      </c>
      <c r="J83" s="8">
        <f t="shared" si="0"/>
        <v>64</v>
      </c>
      <c r="K83" s="9">
        <f t="shared" si="1"/>
        <v>320</v>
      </c>
      <c r="L83" s="64"/>
      <c r="M83" s="29"/>
      <c r="N83" s="29"/>
      <c r="O83" s="29"/>
      <c r="P83" s="29"/>
    </row>
    <row r="84" spans="1:16" ht="15.75" x14ac:dyDescent="0.25">
      <c r="A84" s="4">
        <v>43627</v>
      </c>
      <c r="B84" s="4">
        <v>43646</v>
      </c>
      <c r="C84" s="5">
        <v>20</v>
      </c>
      <c r="D84" s="22" t="s">
        <v>147</v>
      </c>
      <c r="E84" s="6" t="s">
        <v>137</v>
      </c>
      <c r="F84" s="30">
        <v>33.89</v>
      </c>
      <c r="G84" s="8">
        <v>4</v>
      </c>
      <c r="H84" s="8">
        <v>10</v>
      </c>
      <c r="I84" s="8">
        <v>0</v>
      </c>
      <c r="J84" s="8">
        <f t="shared" si="0"/>
        <v>14</v>
      </c>
      <c r="K84" s="9">
        <f t="shared" si="1"/>
        <v>474.46000000000004</v>
      </c>
      <c r="L84" s="64"/>
      <c r="M84" s="29"/>
      <c r="N84" s="29"/>
      <c r="O84" s="29"/>
      <c r="P84" s="29"/>
    </row>
    <row r="85" spans="1:16" ht="15.75" x14ac:dyDescent="0.25">
      <c r="A85" s="4">
        <v>43627</v>
      </c>
      <c r="B85" s="4">
        <v>43646</v>
      </c>
      <c r="C85" s="5">
        <v>19</v>
      </c>
      <c r="D85" s="22" t="s">
        <v>147</v>
      </c>
      <c r="E85" s="6" t="s">
        <v>138</v>
      </c>
      <c r="F85" s="30">
        <v>38.979999999999997</v>
      </c>
      <c r="G85" s="8">
        <v>2</v>
      </c>
      <c r="H85" s="8">
        <v>10</v>
      </c>
      <c r="I85" s="8">
        <v>0</v>
      </c>
      <c r="J85" s="8">
        <f t="shared" si="0"/>
        <v>12</v>
      </c>
      <c r="K85" s="9">
        <f t="shared" si="1"/>
        <v>467.76</v>
      </c>
      <c r="L85" s="64"/>
      <c r="M85" s="29"/>
      <c r="N85" s="29"/>
      <c r="O85" s="29"/>
      <c r="P85" s="29"/>
    </row>
    <row r="86" spans="1:16" ht="19.5" customHeight="1" x14ac:dyDescent="0.25">
      <c r="A86" s="4">
        <v>44187</v>
      </c>
      <c r="B86" s="4">
        <v>44202</v>
      </c>
      <c r="C86" s="5">
        <v>18</v>
      </c>
      <c r="D86" s="22" t="s">
        <v>147</v>
      </c>
      <c r="E86" s="6" t="s">
        <v>139</v>
      </c>
      <c r="F86" s="30">
        <v>42.37</v>
      </c>
      <c r="G86" s="8">
        <v>9</v>
      </c>
      <c r="H86" s="8">
        <v>10</v>
      </c>
      <c r="I86" s="8">
        <v>0</v>
      </c>
      <c r="J86" s="8">
        <f t="shared" si="0"/>
        <v>19</v>
      </c>
      <c r="K86" s="9">
        <f t="shared" ref="K86:K144" si="3">+F86*J86</f>
        <v>805.03</v>
      </c>
    </row>
    <row r="87" spans="1:16" ht="20.25" customHeight="1" x14ac:dyDescent="0.25">
      <c r="A87" s="4">
        <v>43627</v>
      </c>
      <c r="B87" s="4">
        <v>43646</v>
      </c>
      <c r="C87" s="5">
        <v>138</v>
      </c>
      <c r="D87" s="22" t="s">
        <v>147</v>
      </c>
      <c r="E87" s="6" t="s">
        <v>140</v>
      </c>
      <c r="F87" s="30">
        <v>20</v>
      </c>
      <c r="G87" s="8">
        <v>0</v>
      </c>
      <c r="H87" s="31">
        <v>10</v>
      </c>
      <c r="I87" s="8">
        <v>0</v>
      </c>
      <c r="J87" s="8">
        <f t="shared" si="0"/>
        <v>10</v>
      </c>
      <c r="K87" s="9">
        <f t="shared" si="3"/>
        <v>200</v>
      </c>
    </row>
    <row r="88" spans="1:16" ht="15.75" x14ac:dyDescent="0.25">
      <c r="A88" s="4">
        <v>44187</v>
      </c>
      <c r="B88" s="4">
        <v>44202</v>
      </c>
      <c r="C88" s="5">
        <v>45</v>
      </c>
      <c r="D88" s="5" t="s">
        <v>146</v>
      </c>
      <c r="E88" s="25" t="s">
        <v>61</v>
      </c>
      <c r="F88" s="32">
        <v>55.08</v>
      </c>
      <c r="G88" s="8">
        <v>13</v>
      </c>
      <c r="H88" s="31">
        <v>10</v>
      </c>
      <c r="I88" s="31">
        <v>4</v>
      </c>
      <c r="J88" s="8">
        <f t="shared" ref="J88:J162" si="4">+G88-I88+H88</f>
        <v>19</v>
      </c>
      <c r="K88" s="9">
        <f t="shared" si="3"/>
        <v>1046.52</v>
      </c>
    </row>
    <row r="89" spans="1:16" ht="14.25" customHeight="1" x14ac:dyDescent="0.25">
      <c r="A89" s="4">
        <v>43627</v>
      </c>
      <c r="B89" s="4">
        <v>43646</v>
      </c>
      <c r="C89" s="5">
        <v>100</v>
      </c>
      <c r="D89" s="5" t="s">
        <v>147</v>
      </c>
      <c r="E89" s="25" t="s">
        <v>62</v>
      </c>
      <c r="F89" s="32">
        <v>296.61</v>
      </c>
      <c r="G89" s="8">
        <v>2</v>
      </c>
      <c r="H89" s="31">
        <v>0</v>
      </c>
      <c r="I89" s="31">
        <v>0</v>
      </c>
      <c r="J89" s="8">
        <f t="shared" si="4"/>
        <v>2</v>
      </c>
      <c r="K89" s="9">
        <f t="shared" si="3"/>
        <v>593.22</v>
      </c>
    </row>
    <row r="90" spans="1:16" ht="17.25" customHeight="1" x14ac:dyDescent="0.25">
      <c r="A90" s="4">
        <v>43752</v>
      </c>
      <c r="B90" s="4">
        <v>43768</v>
      </c>
      <c r="C90" s="5">
        <v>101</v>
      </c>
      <c r="D90" s="5" t="s">
        <v>150</v>
      </c>
      <c r="E90" s="25" t="s">
        <v>63</v>
      </c>
      <c r="F90" s="32">
        <v>26</v>
      </c>
      <c r="G90" s="8">
        <v>10</v>
      </c>
      <c r="H90" s="31">
        <v>0</v>
      </c>
      <c r="I90" s="31">
        <v>8</v>
      </c>
      <c r="J90" s="8">
        <f t="shared" si="4"/>
        <v>2</v>
      </c>
      <c r="K90" s="9">
        <f t="shared" si="3"/>
        <v>52</v>
      </c>
      <c r="L90" s="64"/>
    </row>
    <row r="91" spans="1:16" ht="16.5" customHeight="1" x14ac:dyDescent="0.25">
      <c r="A91" s="4">
        <v>44187</v>
      </c>
      <c r="B91" s="4">
        <v>44202</v>
      </c>
      <c r="C91" s="5">
        <v>22</v>
      </c>
      <c r="D91" s="5" t="s">
        <v>147</v>
      </c>
      <c r="E91" s="25" t="s">
        <v>64</v>
      </c>
      <c r="F91" s="32">
        <v>26</v>
      </c>
      <c r="G91" s="8">
        <v>2</v>
      </c>
      <c r="H91" s="31">
        <v>0</v>
      </c>
      <c r="I91" s="31">
        <v>0</v>
      </c>
      <c r="J91" s="8">
        <f>+G91-I91+H91</f>
        <v>2</v>
      </c>
      <c r="K91" s="9">
        <f t="shared" si="3"/>
        <v>52</v>
      </c>
    </row>
    <row r="92" spans="1:16" ht="15.75" x14ac:dyDescent="0.25">
      <c r="A92" s="4">
        <v>44337</v>
      </c>
      <c r="B92" s="4">
        <v>44347</v>
      </c>
      <c r="C92" s="5">
        <v>16</v>
      </c>
      <c r="D92" s="5" t="s">
        <v>146</v>
      </c>
      <c r="E92" s="25" t="s">
        <v>65</v>
      </c>
      <c r="F92" s="32">
        <v>118</v>
      </c>
      <c r="G92" s="8">
        <v>32</v>
      </c>
      <c r="H92" s="31">
        <v>10</v>
      </c>
      <c r="I92" s="31">
        <v>4</v>
      </c>
      <c r="J92" s="8">
        <f>+G92-I92+H92</f>
        <v>38</v>
      </c>
      <c r="K92" s="9">
        <f t="shared" si="3"/>
        <v>4484</v>
      </c>
    </row>
    <row r="93" spans="1:16" ht="15.75" x14ac:dyDescent="0.25">
      <c r="A93" s="4">
        <v>43627</v>
      </c>
      <c r="B93" s="4">
        <v>43646</v>
      </c>
      <c r="C93" s="5">
        <v>115</v>
      </c>
      <c r="D93" s="5" t="s">
        <v>146</v>
      </c>
      <c r="E93" s="6" t="s">
        <v>66</v>
      </c>
      <c r="F93" s="7">
        <v>25.42</v>
      </c>
      <c r="G93" s="8">
        <v>8</v>
      </c>
      <c r="H93" s="8">
        <v>0</v>
      </c>
      <c r="I93" s="8">
        <v>1</v>
      </c>
      <c r="J93" s="8">
        <f t="shared" si="4"/>
        <v>7</v>
      </c>
      <c r="K93" s="9">
        <f>+F93*J93</f>
        <v>177.94</v>
      </c>
    </row>
    <row r="94" spans="1:16" ht="19.5" customHeight="1" x14ac:dyDescent="0.25">
      <c r="A94" s="4">
        <v>44337</v>
      </c>
      <c r="B94" s="4">
        <v>44347</v>
      </c>
      <c r="C94" s="22">
        <v>8</v>
      </c>
      <c r="D94" s="5" t="s">
        <v>146</v>
      </c>
      <c r="E94" s="23" t="s">
        <v>67</v>
      </c>
      <c r="F94" s="18">
        <v>120</v>
      </c>
      <c r="G94" s="19">
        <v>13</v>
      </c>
      <c r="H94" s="19">
        <v>0</v>
      </c>
      <c r="I94" s="19">
        <v>1</v>
      </c>
      <c r="J94" s="8">
        <f t="shared" si="4"/>
        <v>12</v>
      </c>
      <c r="K94" s="20">
        <f>+F94*J94</f>
        <v>1440</v>
      </c>
    </row>
    <row r="95" spans="1:16" ht="18" customHeight="1" x14ac:dyDescent="0.25">
      <c r="A95" s="4">
        <v>43627</v>
      </c>
      <c r="B95" s="4">
        <v>43646</v>
      </c>
      <c r="C95" s="22">
        <v>9</v>
      </c>
      <c r="D95" s="24" t="s">
        <v>150</v>
      </c>
      <c r="E95" s="23" t="s">
        <v>135</v>
      </c>
      <c r="F95" s="33">
        <v>30</v>
      </c>
      <c r="G95" s="19">
        <v>14</v>
      </c>
      <c r="H95" s="19">
        <v>0</v>
      </c>
      <c r="I95" s="19">
        <v>0</v>
      </c>
      <c r="J95" s="8">
        <f t="shared" si="4"/>
        <v>14</v>
      </c>
      <c r="K95" s="20">
        <f>+F95*J95</f>
        <v>420</v>
      </c>
    </row>
    <row r="96" spans="1:16" ht="18.75" customHeight="1" x14ac:dyDescent="0.25">
      <c r="A96" s="4">
        <v>44187</v>
      </c>
      <c r="B96" s="4">
        <v>44202</v>
      </c>
      <c r="C96" s="22">
        <v>9</v>
      </c>
      <c r="D96" s="24" t="s">
        <v>150</v>
      </c>
      <c r="E96" s="23" t="s">
        <v>68</v>
      </c>
      <c r="F96" s="33">
        <v>135</v>
      </c>
      <c r="G96" s="19">
        <v>10</v>
      </c>
      <c r="H96" s="19">
        <v>10</v>
      </c>
      <c r="I96" s="19">
        <v>8</v>
      </c>
      <c r="J96" s="8">
        <f t="shared" si="4"/>
        <v>12</v>
      </c>
      <c r="K96" s="20">
        <f>+F96*J96</f>
        <v>1620</v>
      </c>
    </row>
    <row r="97" spans="1:14" ht="15.75" customHeight="1" x14ac:dyDescent="0.25">
      <c r="A97" s="4">
        <v>44194</v>
      </c>
      <c r="B97" s="4">
        <v>43837</v>
      </c>
      <c r="C97" s="5">
        <v>46</v>
      </c>
      <c r="D97" s="24" t="s">
        <v>147</v>
      </c>
      <c r="E97" s="6" t="s">
        <v>69</v>
      </c>
      <c r="F97" s="7">
        <v>35</v>
      </c>
      <c r="G97" s="8">
        <v>5</v>
      </c>
      <c r="H97" s="8">
        <v>0</v>
      </c>
      <c r="I97" s="8">
        <v>0</v>
      </c>
      <c r="J97" s="8">
        <f t="shared" si="4"/>
        <v>5</v>
      </c>
      <c r="K97" s="9">
        <f t="shared" si="3"/>
        <v>175</v>
      </c>
    </row>
    <row r="98" spans="1:14" ht="21.75" customHeight="1" x14ac:dyDescent="0.25">
      <c r="A98" s="4">
        <v>44337</v>
      </c>
      <c r="B98" s="4">
        <v>44347</v>
      </c>
      <c r="C98" s="5">
        <v>105</v>
      </c>
      <c r="D98" s="24" t="s">
        <v>150</v>
      </c>
      <c r="E98" s="6" t="s">
        <v>70</v>
      </c>
      <c r="F98" s="7">
        <v>387</v>
      </c>
      <c r="G98" s="8">
        <v>2</v>
      </c>
      <c r="H98" s="8">
        <v>0</v>
      </c>
      <c r="I98" s="8">
        <v>0</v>
      </c>
      <c r="J98" s="8">
        <f t="shared" si="4"/>
        <v>2</v>
      </c>
      <c r="K98" s="9">
        <f t="shared" si="3"/>
        <v>774</v>
      </c>
    </row>
    <row r="99" spans="1:14" ht="17.25" customHeight="1" x14ac:dyDescent="0.25">
      <c r="A99" s="4">
        <v>43627</v>
      </c>
      <c r="B99" s="4">
        <v>43646</v>
      </c>
      <c r="C99" s="5">
        <v>106</v>
      </c>
      <c r="D99" s="5" t="s">
        <v>146</v>
      </c>
      <c r="E99" s="6" t="s">
        <v>71</v>
      </c>
      <c r="F99" s="7">
        <v>188.13</v>
      </c>
      <c r="G99" s="8">
        <v>1</v>
      </c>
      <c r="H99" s="8">
        <v>5</v>
      </c>
      <c r="I99" s="8">
        <v>0</v>
      </c>
      <c r="J99" s="8">
        <f t="shared" si="4"/>
        <v>6</v>
      </c>
      <c r="K99" s="9">
        <f t="shared" si="3"/>
        <v>1128.78</v>
      </c>
    </row>
    <row r="100" spans="1:14" ht="18.75" customHeight="1" x14ac:dyDescent="0.25">
      <c r="A100" s="4">
        <v>44187</v>
      </c>
      <c r="B100" s="4">
        <v>44202</v>
      </c>
      <c r="C100" s="5">
        <v>24</v>
      </c>
      <c r="D100" s="5" t="s">
        <v>146</v>
      </c>
      <c r="E100" s="6" t="s">
        <v>72</v>
      </c>
      <c r="F100" s="7">
        <v>10</v>
      </c>
      <c r="G100" s="8">
        <v>4</v>
      </c>
      <c r="H100" s="8">
        <v>0</v>
      </c>
      <c r="I100" s="8">
        <v>0</v>
      </c>
      <c r="J100" s="8">
        <f t="shared" si="4"/>
        <v>4</v>
      </c>
      <c r="K100" s="9">
        <f t="shared" si="3"/>
        <v>40</v>
      </c>
      <c r="L100" s="66"/>
      <c r="M100" s="16"/>
    </row>
    <row r="101" spans="1:14" ht="15.75" x14ac:dyDescent="0.25">
      <c r="A101" s="4">
        <v>44137</v>
      </c>
      <c r="B101" s="4">
        <v>44165</v>
      </c>
      <c r="C101" s="5">
        <v>104</v>
      </c>
      <c r="D101" s="5" t="s">
        <v>146</v>
      </c>
      <c r="E101" s="6" t="s">
        <v>73</v>
      </c>
      <c r="F101" s="7">
        <v>140</v>
      </c>
      <c r="G101" s="8">
        <v>1</v>
      </c>
      <c r="H101" s="8">
        <v>0</v>
      </c>
      <c r="I101" s="8">
        <v>0</v>
      </c>
      <c r="J101" s="8">
        <f t="shared" si="4"/>
        <v>1</v>
      </c>
      <c r="K101" s="9">
        <f t="shared" si="3"/>
        <v>140</v>
      </c>
      <c r="M101" s="16"/>
    </row>
    <row r="102" spans="1:14" ht="15.75" x14ac:dyDescent="0.25">
      <c r="A102" s="4">
        <v>44337</v>
      </c>
      <c r="B102" s="4">
        <v>44347</v>
      </c>
      <c r="C102" s="5">
        <v>104</v>
      </c>
      <c r="D102" s="5" t="s">
        <v>146</v>
      </c>
      <c r="E102" s="6" t="s">
        <v>74</v>
      </c>
      <c r="F102" s="7">
        <v>490</v>
      </c>
      <c r="G102" s="8">
        <v>14</v>
      </c>
      <c r="H102" s="8">
        <v>0</v>
      </c>
      <c r="I102" s="8">
        <v>0</v>
      </c>
      <c r="J102" s="8">
        <f t="shared" si="4"/>
        <v>14</v>
      </c>
      <c r="K102" s="9">
        <f t="shared" si="3"/>
        <v>6860</v>
      </c>
      <c r="L102" s="36"/>
      <c r="M102" s="36"/>
    </row>
    <row r="103" spans="1:14" ht="15.75" x14ac:dyDescent="0.25">
      <c r="A103" s="4">
        <v>43627</v>
      </c>
      <c r="B103" s="4">
        <v>43646</v>
      </c>
      <c r="C103" s="5">
        <v>116</v>
      </c>
      <c r="D103" s="5" t="s">
        <v>146</v>
      </c>
      <c r="E103" s="6" t="s">
        <v>75</v>
      </c>
      <c r="F103" s="7">
        <v>423.72</v>
      </c>
      <c r="G103" s="8">
        <v>17</v>
      </c>
      <c r="H103" s="8">
        <v>0</v>
      </c>
      <c r="I103" s="8">
        <v>0</v>
      </c>
      <c r="J103" s="8">
        <f t="shared" si="4"/>
        <v>17</v>
      </c>
      <c r="K103" s="9">
        <f t="shared" si="3"/>
        <v>7203.2400000000007</v>
      </c>
      <c r="M103" s="16"/>
      <c r="N103" s="16"/>
    </row>
    <row r="104" spans="1:14" ht="18.75" customHeight="1" x14ac:dyDescent="0.25">
      <c r="A104" s="4">
        <v>44137</v>
      </c>
      <c r="B104" s="4">
        <v>44165</v>
      </c>
      <c r="C104" s="5">
        <v>116</v>
      </c>
      <c r="D104" s="5" t="s">
        <v>146</v>
      </c>
      <c r="E104" s="6" t="s">
        <v>75</v>
      </c>
      <c r="F104" s="7">
        <v>490</v>
      </c>
      <c r="G104" s="8">
        <v>9</v>
      </c>
      <c r="H104" s="8">
        <v>0</v>
      </c>
      <c r="I104" s="8">
        <v>0</v>
      </c>
      <c r="J104" s="8">
        <f t="shared" si="4"/>
        <v>9</v>
      </c>
      <c r="K104" s="9">
        <f t="shared" si="3"/>
        <v>4410</v>
      </c>
    </row>
    <row r="105" spans="1:14" ht="15.75" x14ac:dyDescent="0.25">
      <c r="A105" s="4">
        <v>43752</v>
      </c>
      <c r="B105" s="4">
        <v>43768</v>
      </c>
      <c r="C105" s="5">
        <v>117</v>
      </c>
      <c r="D105" s="5" t="s">
        <v>146</v>
      </c>
      <c r="E105" s="6" t="s">
        <v>76</v>
      </c>
      <c r="F105" s="7">
        <v>236</v>
      </c>
      <c r="G105" s="8">
        <v>2</v>
      </c>
      <c r="H105" s="8">
        <v>0</v>
      </c>
      <c r="I105" s="8">
        <v>0</v>
      </c>
      <c r="J105" s="8">
        <f t="shared" si="4"/>
        <v>2</v>
      </c>
      <c r="K105" s="9">
        <f t="shared" si="3"/>
        <v>472</v>
      </c>
    </row>
    <row r="106" spans="1:14" ht="13.5" customHeight="1" x14ac:dyDescent="0.25">
      <c r="A106" s="4">
        <v>44337</v>
      </c>
      <c r="B106" s="4">
        <v>44347</v>
      </c>
      <c r="C106" s="5">
        <v>44</v>
      </c>
      <c r="D106" s="5" t="s">
        <v>148</v>
      </c>
      <c r="E106" s="6" t="s">
        <v>134</v>
      </c>
      <c r="F106" s="7">
        <v>225</v>
      </c>
      <c r="G106" s="8">
        <v>3</v>
      </c>
      <c r="H106" s="8">
        <v>5</v>
      </c>
      <c r="I106" s="8">
        <v>3</v>
      </c>
      <c r="J106" s="8">
        <f>+G106-I106+H106</f>
        <v>5</v>
      </c>
      <c r="K106" s="9">
        <f t="shared" si="3"/>
        <v>1125</v>
      </c>
    </row>
    <row r="107" spans="1:14" ht="15.75" x14ac:dyDescent="0.25">
      <c r="A107" s="4">
        <v>44337</v>
      </c>
      <c r="B107" s="4">
        <v>44347</v>
      </c>
      <c r="C107" s="5">
        <v>39</v>
      </c>
      <c r="D107" s="5" t="s">
        <v>148</v>
      </c>
      <c r="E107" s="6" t="s">
        <v>77</v>
      </c>
      <c r="F107" s="26">
        <v>208</v>
      </c>
      <c r="G107" s="31">
        <v>29</v>
      </c>
      <c r="H107" s="31">
        <v>53</v>
      </c>
      <c r="I107" s="31">
        <v>39</v>
      </c>
      <c r="J107" s="8">
        <f t="shared" si="4"/>
        <v>43</v>
      </c>
      <c r="K107" s="34">
        <f t="shared" si="3"/>
        <v>8944</v>
      </c>
    </row>
    <row r="108" spans="1:14" ht="18.75" customHeight="1" x14ac:dyDescent="0.25">
      <c r="A108" s="4">
        <v>43789</v>
      </c>
      <c r="B108" s="4">
        <v>43799</v>
      </c>
      <c r="C108" s="24">
        <v>148</v>
      </c>
      <c r="D108" s="5" t="s">
        <v>146</v>
      </c>
      <c r="E108" s="25" t="s">
        <v>78</v>
      </c>
      <c r="F108" s="26">
        <v>60</v>
      </c>
      <c r="G108" s="31">
        <v>3</v>
      </c>
      <c r="H108" s="31">
        <v>0</v>
      </c>
      <c r="I108" s="31">
        <v>0</v>
      </c>
      <c r="J108" s="8">
        <f t="shared" si="4"/>
        <v>3</v>
      </c>
      <c r="K108" s="34">
        <f t="shared" si="3"/>
        <v>180</v>
      </c>
    </row>
    <row r="109" spans="1:14" ht="16.5" customHeight="1" x14ac:dyDescent="0.25">
      <c r="A109" s="4">
        <v>43789</v>
      </c>
      <c r="B109" s="4">
        <v>43799</v>
      </c>
      <c r="C109" s="24">
        <v>149</v>
      </c>
      <c r="D109" s="5" t="s">
        <v>146</v>
      </c>
      <c r="E109" s="25" t="s">
        <v>79</v>
      </c>
      <c r="F109" s="26">
        <v>650</v>
      </c>
      <c r="G109" s="82">
        <v>3</v>
      </c>
      <c r="H109" s="31">
        <v>0</v>
      </c>
      <c r="I109" s="31">
        <v>0</v>
      </c>
      <c r="J109" s="35">
        <v>1</v>
      </c>
      <c r="K109" s="34">
        <f t="shared" si="3"/>
        <v>650</v>
      </c>
    </row>
    <row r="110" spans="1:14" ht="17.25" customHeight="1" thickBot="1" x14ac:dyDescent="0.3">
      <c r="A110" s="10">
        <v>43627</v>
      </c>
      <c r="B110" s="10">
        <v>43646</v>
      </c>
      <c r="C110" s="37">
        <v>137</v>
      </c>
      <c r="D110" s="24" t="s">
        <v>147</v>
      </c>
      <c r="E110" s="12" t="s">
        <v>159</v>
      </c>
      <c r="F110" s="13">
        <v>49.82</v>
      </c>
      <c r="G110" s="14">
        <v>8</v>
      </c>
      <c r="H110" s="14">
        <v>0</v>
      </c>
      <c r="I110" s="14">
        <v>0</v>
      </c>
      <c r="J110" s="14">
        <f t="shared" si="4"/>
        <v>8</v>
      </c>
      <c r="K110" s="15">
        <f t="shared" si="3"/>
        <v>398.56</v>
      </c>
    </row>
    <row r="111" spans="1:14" ht="21" customHeight="1" x14ac:dyDescent="0.25">
      <c r="A111" s="4">
        <v>44369</v>
      </c>
      <c r="B111" s="4">
        <v>44202</v>
      </c>
      <c r="C111" s="5">
        <v>74</v>
      </c>
      <c r="D111" s="24" t="s">
        <v>150</v>
      </c>
      <c r="E111" s="6" t="s">
        <v>81</v>
      </c>
      <c r="F111" s="7">
        <v>413</v>
      </c>
      <c r="G111" s="8">
        <v>2</v>
      </c>
      <c r="H111" s="8">
        <v>0</v>
      </c>
      <c r="I111" s="8">
        <v>0</v>
      </c>
      <c r="J111" s="8">
        <f t="shared" si="4"/>
        <v>2</v>
      </c>
      <c r="K111" s="9">
        <f t="shared" si="3"/>
        <v>826</v>
      </c>
    </row>
    <row r="112" spans="1:14" ht="18" customHeight="1" x14ac:dyDescent="0.25">
      <c r="A112" s="17">
        <v>44272</v>
      </c>
      <c r="B112" s="17">
        <v>44285</v>
      </c>
      <c r="C112" s="38">
        <v>78</v>
      </c>
      <c r="D112" s="24" t="s">
        <v>149</v>
      </c>
      <c r="E112" s="39" t="s">
        <v>80</v>
      </c>
      <c r="F112" s="7">
        <v>425</v>
      </c>
      <c r="G112" s="8">
        <v>4</v>
      </c>
      <c r="H112" s="8">
        <v>10</v>
      </c>
      <c r="I112" s="8">
        <v>4</v>
      </c>
      <c r="J112" s="8">
        <f>+G112+H112-I112</f>
        <v>10</v>
      </c>
      <c r="K112" s="9">
        <f t="shared" si="3"/>
        <v>4250</v>
      </c>
    </row>
    <row r="113" spans="1:13" ht="17.25" customHeight="1" x14ac:dyDescent="0.25">
      <c r="A113" s="17">
        <v>44445</v>
      </c>
      <c r="B113" s="17">
        <v>44446</v>
      </c>
      <c r="C113" s="5">
        <v>135</v>
      </c>
      <c r="D113" s="5" t="s">
        <v>150</v>
      </c>
      <c r="E113" s="6" t="s">
        <v>82</v>
      </c>
      <c r="F113" s="7">
        <v>150</v>
      </c>
      <c r="G113" s="8">
        <v>20</v>
      </c>
      <c r="H113" s="8">
        <v>50</v>
      </c>
      <c r="I113" s="8">
        <v>24</v>
      </c>
      <c r="J113" s="8">
        <f>+G113+H113-I113</f>
        <v>46</v>
      </c>
      <c r="K113" s="9">
        <f>+F113*J113</f>
        <v>6900</v>
      </c>
    </row>
    <row r="114" spans="1:13" ht="18" customHeight="1" x14ac:dyDescent="0.25">
      <c r="A114" s="17">
        <v>44445</v>
      </c>
      <c r="B114" s="17">
        <v>44446</v>
      </c>
      <c r="C114" s="5">
        <v>72</v>
      </c>
      <c r="D114" s="24" t="s">
        <v>147</v>
      </c>
      <c r="E114" s="6" t="s">
        <v>83</v>
      </c>
      <c r="F114" s="7">
        <v>537</v>
      </c>
      <c r="G114" s="8">
        <v>7</v>
      </c>
      <c r="H114" s="8">
        <v>5</v>
      </c>
      <c r="I114" s="8">
        <v>4</v>
      </c>
      <c r="J114" s="8">
        <f>+G114+H114-I114</f>
        <v>8</v>
      </c>
      <c r="K114" s="9">
        <f>+F114*J114</f>
        <v>4296</v>
      </c>
    </row>
    <row r="115" spans="1:13" ht="16.5" thickBot="1" x14ac:dyDescent="0.3">
      <c r="A115" s="17">
        <v>44078</v>
      </c>
      <c r="B115" s="17">
        <v>44104</v>
      </c>
      <c r="C115" s="5">
        <v>75</v>
      </c>
      <c r="D115" s="37" t="s">
        <v>147</v>
      </c>
      <c r="E115" s="6" t="s">
        <v>129</v>
      </c>
      <c r="F115" s="7">
        <v>165</v>
      </c>
      <c r="G115" s="8">
        <v>12</v>
      </c>
      <c r="H115" s="8">
        <v>10</v>
      </c>
      <c r="I115" s="8">
        <v>4</v>
      </c>
      <c r="J115" s="8">
        <f>+G115-I115+H115</f>
        <v>18</v>
      </c>
      <c r="K115" s="9">
        <f t="shared" si="3"/>
        <v>2970</v>
      </c>
      <c r="L115" s="68"/>
      <c r="M115" s="16"/>
    </row>
    <row r="116" spans="1:13" ht="18.75" customHeight="1" thickBot="1" x14ac:dyDescent="0.3">
      <c r="A116" s="17">
        <v>44445</v>
      </c>
      <c r="B116" s="17">
        <v>44446</v>
      </c>
      <c r="C116" s="5">
        <v>75</v>
      </c>
      <c r="D116" s="37" t="s">
        <v>147</v>
      </c>
      <c r="E116" s="6" t="s">
        <v>84</v>
      </c>
      <c r="F116" s="26">
        <v>215</v>
      </c>
      <c r="G116" s="31">
        <v>38</v>
      </c>
      <c r="H116" s="31">
        <v>0</v>
      </c>
      <c r="I116" s="8">
        <v>5</v>
      </c>
      <c r="J116" s="8">
        <f>+G116-I116+H116</f>
        <v>33</v>
      </c>
      <c r="K116" s="9">
        <f t="shared" si="3"/>
        <v>7095</v>
      </c>
    </row>
    <row r="117" spans="1:13" ht="17.25" customHeight="1" thickBot="1" x14ac:dyDescent="0.3">
      <c r="A117" s="17">
        <v>44445</v>
      </c>
      <c r="B117" s="17">
        <v>44446</v>
      </c>
      <c r="C117" s="5">
        <v>183</v>
      </c>
      <c r="D117" s="37" t="s">
        <v>146</v>
      </c>
      <c r="E117" s="6" t="s">
        <v>85</v>
      </c>
      <c r="F117" s="26">
        <v>25</v>
      </c>
      <c r="G117" s="31">
        <v>33</v>
      </c>
      <c r="H117" s="31">
        <v>0</v>
      </c>
      <c r="I117" s="8">
        <v>5</v>
      </c>
      <c r="J117" s="8">
        <f>+G117-I117+H117</f>
        <v>28</v>
      </c>
      <c r="K117" s="9">
        <f t="shared" si="3"/>
        <v>700</v>
      </c>
    </row>
    <row r="118" spans="1:13" ht="20.25" customHeight="1" x14ac:dyDescent="0.25">
      <c r="A118" s="17">
        <v>44445</v>
      </c>
      <c r="B118" s="17">
        <v>44446</v>
      </c>
      <c r="C118" s="5">
        <v>170</v>
      </c>
      <c r="D118" s="5" t="s">
        <v>146</v>
      </c>
      <c r="E118" s="6" t="s">
        <v>86</v>
      </c>
      <c r="F118" s="26">
        <v>85</v>
      </c>
      <c r="G118" s="31">
        <v>8</v>
      </c>
      <c r="H118" s="31">
        <v>10</v>
      </c>
      <c r="I118" s="8">
        <v>10</v>
      </c>
      <c r="J118" s="8">
        <f t="shared" si="4"/>
        <v>8</v>
      </c>
      <c r="K118" s="9">
        <f t="shared" si="3"/>
        <v>680</v>
      </c>
    </row>
    <row r="119" spans="1:13" ht="18" customHeight="1" x14ac:dyDescent="0.25">
      <c r="A119" s="17">
        <v>44272</v>
      </c>
      <c r="B119" s="17">
        <v>44285</v>
      </c>
      <c r="C119" s="5">
        <v>172</v>
      </c>
      <c r="D119" s="5" t="s">
        <v>150</v>
      </c>
      <c r="E119" s="6" t="s">
        <v>87</v>
      </c>
      <c r="F119" s="26">
        <v>125</v>
      </c>
      <c r="G119" s="31">
        <v>2</v>
      </c>
      <c r="H119" s="31">
        <v>3</v>
      </c>
      <c r="I119" s="8">
        <v>4</v>
      </c>
      <c r="J119" s="8">
        <f t="shared" si="4"/>
        <v>1</v>
      </c>
      <c r="K119" s="9">
        <f t="shared" si="3"/>
        <v>125</v>
      </c>
    </row>
    <row r="120" spans="1:13" ht="18.75" customHeight="1" x14ac:dyDescent="0.25">
      <c r="A120" s="17">
        <v>44272</v>
      </c>
      <c r="B120" s="17">
        <v>44285</v>
      </c>
      <c r="C120" s="5">
        <v>79</v>
      </c>
      <c r="D120" s="5" t="s">
        <v>146</v>
      </c>
      <c r="E120" s="6" t="s">
        <v>88</v>
      </c>
      <c r="F120" s="26">
        <v>310</v>
      </c>
      <c r="G120" s="31">
        <v>6</v>
      </c>
      <c r="H120" s="83">
        <v>20</v>
      </c>
      <c r="I120" s="84">
        <v>15</v>
      </c>
      <c r="J120" s="8">
        <f>+G120-I120+H120</f>
        <v>11</v>
      </c>
      <c r="K120" s="34">
        <f t="shared" si="3"/>
        <v>3410</v>
      </c>
      <c r="M120" s="16"/>
    </row>
    <row r="121" spans="1:13" ht="18.75" customHeight="1" x14ac:dyDescent="0.25">
      <c r="A121" s="17">
        <v>44272</v>
      </c>
      <c r="B121" s="17">
        <v>44285</v>
      </c>
      <c r="C121" s="24">
        <v>173</v>
      </c>
      <c r="D121" s="5" t="s">
        <v>147</v>
      </c>
      <c r="E121" s="25" t="s">
        <v>89</v>
      </c>
      <c r="F121" s="26">
        <v>11</v>
      </c>
      <c r="G121" s="31">
        <v>186</v>
      </c>
      <c r="H121" s="83">
        <v>0</v>
      </c>
      <c r="I121" s="83">
        <v>141</v>
      </c>
      <c r="J121" s="8">
        <f>+G121-I121+H121</f>
        <v>45</v>
      </c>
      <c r="K121" s="9">
        <f t="shared" si="3"/>
        <v>495</v>
      </c>
      <c r="M121" s="16"/>
    </row>
    <row r="122" spans="1:13" ht="18.75" customHeight="1" thickBot="1" x14ac:dyDescent="0.3">
      <c r="A122" s="10">
        <v>44313</v>
      </c>
      <c r="B122" s="10">
        <v>44316</v>
      </c>
      <c r="C122" s="37">
        <v>80</v>
      </c>
      <c r="D122" s="5" t="s">
        <v>146</v>
      </c>
      <c r="E122" s="12" t="s">
        <v>90</v>
      </c>
      <c r="F122" s="13">
        <v>231.24</v>
      </c>
      <c r="G122" s="14">
        <v>33</v>
      </c>
      <c r="H122" s="85">
        <v>70</v>
      </c>
      <c r="I122" s="86">
        <v>59</v>
      </c>
      <c r="J122" s="14">
        <f>SUM(+G122,-I122,+H122)</f>
        <v>44</v>
      </c>
      <c r="K122" s="15">
        <f t="shared" si="3"/>
        <v>10174.560000000001</v>
      </c>
    </row>
    <row r="123" spans="1:13" ht="18.75" customHeight="1" x14ac:dyDescent="0.25">
      <c r="A123" s="17">
        <v>43979</v>
      </c>
      <c r="B123" s="17">
        <v>43982</v>
      </c>
      <c r="C123" s="22">
        <v>155</v>
      </c>
      <c r="D123" s="5" t="s">
        <v>146</v>
      </c>
      <c r="E123" s="23" t="s">
        <v>91</v>
      </c>
      <c r="F123" s="40">
        <v>182</v>
      </c>
      <c r="G123" s="41">
        <v>0</v>
      </c>
      <c r="H123" s="41">
        <v>0</v>
      </c>
      <c r="I123" s="41">
        <v>0</v>
      </c>
      <c r="J123" s="41">
        <f t="shared" si="4"/>
        <v>0</v>
      </c>
      <c r="K123" s="20">
        <f t="shared" si="3"/>
        <v>0</v>
      </c>
      <c r="L123" s="67"/>
      <c r="M123" s="16"/>
    </row>
    <row r="124" spans="1:13" ht="18.75" customHeight="1" x14ac:dyDescent="0.25">
      <c r="A124" s="17">
        <v>43979</v>
      </c>
      <c r="B124" s="17">
        <v>43982</v>
      </c>
      <c r="C124" s="22">
        <v>156</v>
      </c>
      <c r="D124" s="5" t="s">
        <v>146</v>
      </c>
      <c r="E124" s="23" t="s">
        <v>92</v>
      </c>
      <c r="F124" s="40">
        <v>668</v>
      </c>
      <c r="G124" s="41">
        <v>0</v>
      </c>
      <c r="H124" s="41">
        <v>0</v>
      </c>
      <c r="I124" s="41">
        <v>0</v>
      </c>
      <c r="J124" s="41">
        <f t="shared" si="4"/>
        <v>0</v>
      </c>
      <c r="K124" s="20">
        <f t="shared" si="3"/>
        <v>0</v>
      </c>
      <c r="M124" s="16"/>
    </row>
    <row r="125" spans="1:13" ht="19.5" customHeight="1" x14ac:dyDescent="0.25">
      <c r="A125" s="17">
        <v>43973</v>
      </c>
      <c r="B125" s="17">
        <v>43982</v>
      </c>
      <c r="C125" s="22">
        <v>158</v>
      </c>
      <c r="D125" s="5" t="s">
        <v>150</v>
      </c>
      <c r="E125" s="23" t="s">
        <v>93</v>
      </c>
      <c r="F125" s="40">
        <v>1035.96</v>
      </c>
      <c r="G125" s="41">
        <v>0</v>
      </c>
      <c r="H125" s="41">
        <v>0</v>
      </c>
      <c r="I125" s="41">
        <v>0</v>
      </c>
      <c r="J125" s="41">
        <f t="shared" si="4"/>
        <v>0</v>
      </c>
      <c r="K125" s="20">
        <f t="shared" si="3"/>
        <v>0</v>
      </c>
      <c r="M125" s="16"/>
    </row>
    <row r="126" spans="1:13" ht="21" customHeight="1" x14ac:dyDescent="0.25">
      <c r="A126" s="17">
        <v>43973</v>
      </c>
      <c r="B126" s="17">
        <v>43982</v>
      </c>
      <c r="C126" s="22">
        <v>159</v>
      </c>
      <c r="D126" s="5" t="s">
        <v>150</v>
      </c>
      <c r="E126" s="23" t="s">
        <v>94</v>
      </c>
      <c r="F126" s="40">
        <v>3298</v>
      </c>
      <c r="G126" s="41">
        <v>0</v>
      </c>
      <c r="H126" s="41">
        <v>0</v>
      </c>
      <c r="I126" s="41">
        <v>0</v>
      </c>
      <c r="J126" s="41">
        <f t="shared" si="4"/>
        <v>0</v>
      </c>
      <c r="K126" s="20">
        <f t="shared" si="3"/>
        <v>0</v>
      </c>
    </row>
    <row r="127" spans="1:13" ht="20.25" customHeight="1" x14ac:dyDescent="0.25">
      <c r="A127" s="17">
        <v>43973</v>
      </c>
      <c r="B127" s="17">
        <v>43982</v>
      </c>
      <c r="C127" s="22">
        <v>160</v>
      </c>
      <c r="D127" s="5" t="s">
        <v>150</v>
      </c>
      <c r="E127" s="23" t="s">
        <v>95</v>
      </c>
      <c r="F127" s="40">
        <v>492</v>
      </c>
      <c r="G127" s="41">
        <v>0</v>
      </c>
      <c r="H127" s="41">
        <v>0</v>
      </c>
      <c r="I127" s="41">
        <v>0</v>
      </c>
      <c r="J127" s="41">
        <f t="shared" si="4"/>
        <v>0</v>
      </c>
      <c r="K127" s="20">
        <f t="shared" si="3"/>
        <v>0</v>
      </c>
    </row>
    <row r="128" spans="1:13" ht="18.75" customHeight="1" x14ac:dyDescent="0.25">
      <c r="A128" s="4">
        <v>44078</v>
      </c>
      <c r="B128" s="4">
        <v>44104</v>
      </c>
      <c r="C128" s="5">
        <v>162</v>
      </c>
      <c r="D128" s="5" t="s">
        <v>150</v>
      </c>
      <c r="E128" s="6" t="s">
        <v>96</v>
      </c>
      <c r="F128" s="42">
        <v>53</v>
      </c>
      <c r="G128" s="28">
        <v>24</v>
      </c>
      <c r="H128" s="41">
        <v>0</v>
      </c>
      <c r="I128" s="41">
        <v>0</v>
      </c>
      <c r="J128" s="28">
        <f t="shared" si="4"/>
        <v>24</v>
      </c>
      <c r="K128" s="9">
        <f t="shared" si="3"/>
        <v>1272</v>
      </c>
    </row>
    <row r="129" spans="1:13" ht="16.5" customHeight="1" thickBot="1" x14ac:dyDescent="0.3">
      <c r="A129" s="43">
        <v>43994</v>
      </c>
      <c r="B129" s="43">
        <v>44012</v>
      </c>
      <c r="C129" s="37">
        <v>161</v>
      </c>
      <c r="D129" s="5" t="s">
        <v>146</v>
      </c>
      <c r="E129" s="12" t="s">
        <v>97</v>
      </c>
      <c r="F129" s="44">
        <v>75</v>
      </c>
      <c r="G129" s="45">
        <v>0</v>
      </c>
      <c r="H129" s="41">
        <v>0</v>
      </c>
      <c r="I129" s="41">
        <v>0</v>
      </c>
      <c r="J129" s="45">
        <f t="shared" si="4"/>
        <v>0</v>
      </c>
      <c r="K129" s="15">
        <f t="shared" si="3"/>
        <v>0</v>
      </c>
    </row>
    <row r="130" spans="1:13" ht="18.75" customHeight="1" x14ac:dyDescent="0.25">
      <c r="A130" s="4">
        <v>44187</v>
      </c>
      <c r="B130" s="4">
        <v>44202</v>
      </c>
      <c r="C130" s="22">
        <v>81</v>
      </c>
      <c r="D130" s="5" t="s">
        <v>150</v>
      </c>
      <c r="E130" s="23" t="s">
        <v>98</v>
      </c>
      <c r="F130" s="40">
        <v>395</v>
      </c>
      <c r="G130" s="19">
        <v>6</v>
      </c>
      <c r="H130" s="22">
        <v>0</v>
      </c>
      <c r="I130" s="22">
        <v>3</v>
      </c>
      <c r="J130" s="19">
        <f t="shared" si="4"/>
        <v>3</v>
      </c>
      <c r="K130" s="20">
        <f t="shared" si="3"/>
        <v>1185</v>
      </c>
    </row>
    <row r="131" spans="1:13" ht="18" customHeight="1" x14ac:dyDescent="0.25">
      <c r="A131" s="4">
        <v>44161</v>
      </c>
      <c r="B131" s="4">
        <v>44165</v>
      </c>
      <c r="C131" s="5">
        <v>82</v>
      </c>
      <c r="D131" s="22" t="s">
        <v>150</v>
      </c>
      <c r="E131" s="6" t="s">
        <v>99</v>
      </c>
      <c r="F131" s="42">
        <v>27.14</v>
      </c>
      <c r="G131" s="8">
        <v>0</v>
      </c>
      <c r="H131" s="8">
        <v>0</v>
      </c>
      <c r="I131" s="8">
        <v>0</v>
      </c>
      <c r="J131" s="8">
        <f t="shared" si="4"/>
        <v>0</v>
      </c>
      <c r="K131" s="20">
        <f t="shared" si="3"/>
        <v>0</v>
      </c>
    </row>
    <row r="132" spans="1:13" ht="16.5" customHeight="1" x14ac:dyDescent="0.25">
      <c r="A132" s="4">
        <v>44187</v>
      </c>
      <c r="B132" s="4">
        <v>44202</v>
      </c>
      <c r="C132" s="5">
        <v>82</v>
      </c>
      <c r="D132" s="22" t="s">
        <v>150</v>
      </c>
      <c r="E132" s="6" t="s">
        <v>100</v>
      </c>
      <c r="F132" s="42">
        <v>300</v>
      </c>
      <c r="G132" s="8">
        <v>6</v>
      </c>
      <c r="H132" s="97">
        <v>0</v>
      </c>
      <c r="I132" s="97">
        <v>0</v>
      </c>
      <c r="J132" s="8">
        <f t="shared" si="4"/>
        <v>6</v>
      </c>
      <c r="K132" s="20">
        <f t="shared" si="3"/>
        <v>1800</v>
      </c>
      <c r="M132" s="16"/>
    </row>
    <row r="133" spans="1:13" ht="15" customHeight="1" x14ac:dyDescent="0.25">
      <c r="A133" s="4">
        <v>44187</v>
      </c>
      <c r="B133" s="4">
        <v>44202</v>
      </c>
      <c r="C133" s="5">
        <v>124</v>
      </c>
      <c r="D133" s="22" t="s">
        <v>153</v>
      </c>
      <c r="E133" s="6" t="s">
        <v>101</v>
      </c>
      <c r="F133" s="42">
        <v>199</v>
      </c>
      <c r="G133" s="8">
        <v>12</v>
      </c>
      <c r="H133" s="97">
        <v>0</v>
      </c>
      <c r="I133" s="97">
        <v>3</v>
      </c>
      <c r="J133" s="8">
        <f t="shared" si="4"/>
        <v>9</v>
      </c>
      <c r="K133" s="20">
        <f t="shared" si="3"/>
        <v>1791</v>
      </c>
    </row>
    <row r="134" spans="1:13" ht="18.75" customHeight="1" x14ac:dyDescent="0.25">
      <c r="A134" s="4">
        <v>44369</v>
      </c>
      <c r="B134" s="4">
        <v>44202</v>
      </c>
      <c r="C134" s="5">
        <v>83</v>
      </c>
      <c r="D134" s="5" t="s">
        <v>151</v>
      </c>
      <c r="E134" s="6" t="s">
        <v>102</v>
      </c>
      <c r="F134" s="42">
        <v>175</v>
      </c>
      <c r="G134" s="8">
        <v>23</v>
      </c>
      <c r="H134" s="97">
        <v>0</v>
      </c>
      <c r="I134" s="97">
        <v>4</v>
      </c>
      <c r="J134" s="8">
        <f>+G134-I134+H134</f>
        <v>19</v>
      </c>
      <c r="K134" s="20">
        <f t="shared" si="3"/>
        <v>3325</v>
      </c>
      <c r="M134" s="16"/>
    </row>
    <row r="135" spans="1:13" ht="17.25" customHeight="1" thickBot="1" x14ac:dyDescent="0.3">
      <c r="A135" s="4">
        <v>44257</v>
      </c>
      <c r="B135" s="4">
        <v>44285</v>
      </c>
      <c r="C135" s="5">
        <v>136</v>
      </c>
      <c r="D135" s="37" t="s">
        <v>151</v>
      </c>
      <c r="E135" s="6" t="s">
        <v>103</v>
      </c>
      <c r="F135" s="42">
        <v>95</v>
      </c>
      <c r="G135" s="8">
        <v>76</v>
      </c>
      <c r="H135" s="97">
        <v>70</v>
      </c>
      <c r="I135" s="97">
        <v>30</v>
      </c>
      <c r="J135" s="8">
        <f>+G135-I135+H135</f>
        <v>116</v>
      </c>
      <c r="K135" s="46">
        <f t="shared" si="3"/>
        <v>11020</v>
      </c>
    </row>
    <row r="136" spans="1:13" ht="17.25" customHeight="1" thickBot="1" x14ac:dyDescent="0.3">
      <c r="A136" s="4">
        <v>44369</v>
      </c>
      <c r="B136" s="4">
        <v>44502</v>
      </c>
      <c r="C136" s="5">
        <v>88</v>
      </c>
      <c r="D136" s="37" t="s">
        <v>151</v>
      </c>
      <c r="E136" s="6" t="s">
        <v>141</v>
      </c>
      <c r="F136" s="42">
        <v>85.5</v>
      </c>
      <c r="G136" s="8">
        <v>59</v>
      </c>
      <c r="H136" s="97">
        <v>0</v>
      </c>
      <c r="I136" s="97">
        <v>26</v>
      </c>
      <c r="J136" s="8">
        <f>+G136-I136+H136</f>
        <v>33</v>
      </c>
      <c r="K136" s="20">
        <f t="shared" si="3"/>
        <v>2821.5</v>
      </c>
      <c r="M136" s="36"/>
    </row>
    <row r="137" spans="1:13" ht="15.75" customHeight="1" x14ac:dyDescent="0.25">
      <c r="A137" s="4">
        <v>44281</v>
      </c>
      <c r="B137" s="4">
        <v>44285</v>
      </c>
      <c r="C137" s="5">
        <v>90</v>
      </c>
      <c r="D137" s="22" t="s">
        <v>153</v>
      </c>
      <c r="E137" s="6" t="s">
        <v>104</v>
      </c>
      <c r="F137" s="42">
        <v>75</v>
      </c>
      <c r="G137" s="8">
        <v>16</v>
      </c>
      <c r="H137" s="97">
        <v>0</v>
      </c>
      <c r="I137" s="97">
        <v>0</v>
      </c>
      <c r="J137" s="8">
        <f t="shared" si="4"/>
        <v>16</v>
      </c>
      <c r="K137" s="20">
        <f t="shared" si="3"/>
        <v>1200</v>
      </c>
    </row>
    <row r="138" spans="1:13" ht="15.75" x14ac:dyDescent="0.25">
      <c r="A138" s="4">
        <v>44281</v>
      </c>
      <c r="B138" s="4">
        <v>44285</v>
      </c>
      <c r="C138" s="5">
        <v>145</v>
      </c>
      <c r="D138" s="5" t="s">
        <v>150</v>
      </c>
      <c r="E138" s="6" t="s">
        <v>105</v>
      </c>
      <c r="F138" s="42">
        <v>70</v>
      </c>
      <c r="G138" s="8">
        <v>0</v>
      </c>
      <c r="H138" s="97">
        <v>8</v>
      </c>
      <c r="I138" s="97">
        <v>2</v>
      </c>
      <c r="J138" s="8">
        <v>6</v>
      </c>
      <c r="K138" s="20">
        <f t="shared" si="3"/>
        <v>420</v>
      </c>
    </row>
    <row r="139" spans="1:13" ht="16.5" customHeight="1" x14ac:dyDescent="0.25">
      <c r="A139" s="4">
        <v>44445</v>
      </c>
      <c r="B139" s="4">
        <v>44446</v>
      </c>
      <c r="C139" s="5">
        <v>91</v>
      </c>
      <c r="D139" s="5" t="s">
        <v>153</v>
      </c>
      <c r="E139" s="6" t="s">
        <v>106</v>
      </c>
      <c r="F139" s="42">
        <v>54.16</v>
      </c>
      <c r="G139" s="8">
        <v>91</v>
      </c>
      <c r="H139" s="97">
        <v>220</v>
      </c>
      <c r="I139" s="98">
        <v>141</v>
      </c>
      <c r="J139" s="60">
        <f>+G139-I139+H139</f>
        <v>170</v>
      </c>
      <c r="K139" s="46">
        <f>+F139*J139</f>
        <v>9207.1999999999989</v>
      </c>
    </row>
    <row r="140" spans="1:13" ht="16.5" customHeight="1" x14ac:dyDescent="0.25">
      <c r="A140" s="4">
        <v>44281</v>
      </c>
      <c r="B140" s="4">
        <v>44285</v>
      </c>
      <c r="C140" s="5">
        <v>95</v>
      </c>
      <c r="D140" s="5" t="s">
        <v>151</v>
      </c>
      <c r="E140" s="6" t="s">
        <v>107</v>
      </c>
      <c r="F140" s="42">
        <v>12.5</v>
      </c>
      <c r="G140" s="8">
        <v>60</v>
      </c>
      <c r="H140" s="97">
        <v>0</v>
      </c>
      <c r="I140" s="97">
        <v>2</v>
      </c>
      <c r="J140" s="8">
        <f t="shared" si="4"/>
        <v>58</v>
      </c>
      <c r="K140" s="46">
        <f t="shared" si="3"/>
        <v>725</v>
      </c>
    </row>
    <row r="141" spans="1:13" ht="17.25" customHeight="1" x14ac:dyDescent="0.25">
      <c r="A141" s="4">
        <v>44281</v>
      </c>
      <c r="B141" s="4">
        <v>44285</v>
      </c>
      <c r="C141" s="5">
        <v>96</v>
      </c>
      <c r="D141" s="5" t="s">
        <v>151</v>
      </c>
      <c r="E141" s="6" t="s">
        <v>160</v>
      </c>
      <c r="F141" s="42">
        <v>13</v>
      </c>
      <c r="G141" s="8">
        <v>26</v>
      </c>
      <c r="H141" s="97">
        <v>50</v>
      </c>
      <c r="I141" s="97">
        <v>12</v>
      </c>
      <c r="J141" s="8">
        <f t="shared" si="4"/>
        <v>64</v>
      </c>
      <c r="K141" s="46">
        <f t="shared" si="3"/>
        <v>832</v>
      </c>
    </row>
    <row r="142" spans="1:13" ht="17.25" customHeight="1" x14ac:dyDescent="0.25">
      <c r="A142" s="4">
        <v>44368</v>
      </c>
      <c r="B142" s="4">
        <v>44202</v>
      </c>
      <c r="C142" s="5">
        <v>108</v>
      </c>
      <c r="D142" s="5" t="s">
        <v>153</v>
      </c>
      <c r="E142" s="6" t="s">
        <v>108</v>
      </c>
      <c r="F142" s="47">
        <v>800</v>
      </c>
      <c r="G142" s="8">
        <v>181</v>
      </c>
      <c r="H142" s="97">
        <v>60</v>
      </c>
      <c r="I142" s="97">
        <v>13</v>
      </c>
      <c r="J142" s="8">
        <f t="shared" si="4"/>
        <v>228</v>
      </c>
      <c r="K142" s="46">
        <f t="shared" si="3"/>
        <v>182400</v>
      </c>
    </row>
    <row r="143" spans="1:13" ht="15.75" x14ac:dyDescent="0.25">
      <c r="A143" s="4">
        <v>44368</v>
      </c>
      <c r="B143" s="4">
        <v>44502</v>
      </c>
      <c r="C143" s="5">
        <v>92</v>
      </c>
      <c r="D143" s="5" t="s">
        <v>153</v>
      </c>
      <c r="E143" s="6" t="s">
        <v>109</v>
      </c>
      <c r="F143" s="42">
        <v>37</v>
      </c>
      <c r="G143" s="8">
        <v>465</v>
      </c>
      <c r="H143" s="97">
        <v>240</v>
      </c>
      <c r="I143" s="99">
        <v>200</v>
      </c>
      <c r="J143" s="8">
        <f>+G143-I143+H143</f>
        <v>505</v>
      </c>
      <c r="K143" s="46">
        <f t="shared" si="3"/>
        <v>18685</v>
      </c>
    </row>
    <row r="144" spans="1:13" ht="15.75" x14ac:dyDescent="0.25">
      <c r="A144" s="4">
        <v>44368</v>
      </c>
      <c r="B144" s="4">
        <v>44502</v>
      </c>
      <c r="C144" s="5">
        <v>93</v>
      </c>
      <c r="D144" s="5" t="s">
        <v>153</v>
      </c>
      <c r="E144" s="6" t="s">
        <v>110</v>
      </c>
      <c r="F144" s="42">
        <v>104</v>
      </c>
      <c r="G144" s="8">
        <v>92</v>
      </c>
      <c r="H144" s="97">
        <v>22</v>
      </c>
      <c r="I144" s="97">
        <v>16</v>
      </c>
      <c r="J144" s="8">
        <f t="shared" si="4"/>
        <v>98</v>
      </c>
      <c r="K144" s="46">
        <f t="shared" si="3"/>
        <v>10192</v>
      </c>
    </row>
    <row r="145" spans="1:13" ht="15.75" x14ac:dyDescent="0.25">
      <c r="A145" s="4">
        <v>44187</v>
      </c>
      <c r="B145" s="4">
        <v>44202</v>
      </c>
      <c r="C145" s="5">
        <v>85</v>
      </c>
      <c r="D145" s="5" t="s">
        <v>152</v>
      </c>
      <c r="E145" s="6" t="s">
        <v>111</v>
      </c>
      <c r="F145" s="42">
        <v>60</v>
      </c>
      <c r="G145" s="8">
        <v>8</v>
      </c>
      <c r="H145" s="97">
        <v>10</v>
      </c>
      <c r="I145" s="97">
        <v>4</v>
      </c>
      <c r="J145" s="8">
        <f t="shared" si="4"/>
        <v>14</v>
      </c>
      <c r="K145" s="9">
        <f t="shared" ref="K145:K165" si="5">+F145*J145</f>
        <v>840</v>
      </c>
    </row>
    <row r="146" spans="1:13" ht="15.75" x14ac:dyDescent="0.25">
      <c r="A146" s="17">
        <v>44187</v>
      </c>
      <c r="B146" s="17">
        <v>44202</v>
      </c>
      <c r="C146" s="5">
        <v>84</v>
      </c>
      <c r="D146" s="5" t="s">
        <v>152</v>
      </c>
      <c r="E146" s="6" t="s">
        <v>112</v>
      </c>
      <c r="F146" s="42">
        <v>215</v>
      </c>
      <c r="G146" s="8">
        <v>7</v>
      </c>
      <c r="H146" s="97">
        <v>10</v>
      </c>
      <c r="I146" s="97">
        <v>14</v>
      </c>
      <c r="J146" s="8">
        <f t="shared" si="4"/>
        <v>3</v>
      </c>
      <c r="K146" s="9">
        <f t="shared" si="5"/>
        <v>645</v>
      </c>
    </row>
    <row r="147" spans="1:13" ht="15.75" x14ac:dyDescent="0.25">
      <c r="A147" s="17">
        <v>44106</v>
      </c>
      <c r="B147" s="17">
        <v>44134</v>
      </c>
      <c r="C147" s="5">
        <v>169</v>
      </c>
      <c r="D147" s="5" t="s">
        <v>152</v>
      </c>
      <c r="E147" s="6" t="s">
        <v>113</v>
      </c>
      <c r="F147" s="42">
        <v>708</v>
      </c>
      <c r="G147" s="8">
        <v>7</v>
      </c>
      <c r="H147" s="97">
        <v>0</v>
      </c>
      <c r="I147" s="97">
        <v>1</v>
      </c>
      <c r="J147" s="8">
        <f t="shared" si="4"/>
        <v>6</v>
      </c>
      <c r="K147" s="9">
        <f t="shared" si="5"/>
        <v>4248</v>
      </c>
    </row>
    <row r="148" spans="1:13" ht="18" customHeight="1" x14ac:dyDescent="0.25">
      <c r="A148" s="4">
        <v>44368</v>
      </c>
      <c r="B148" s="4">
        <v>44506</v>
      </c>
      <c r="C148" s="5">
        <v>110</v>
      </c>
      <c r="D148" s="5" t="s">
        <v>152</v>
      </c>
      <c r="E148" s="6" t="s">
        <v>114</v>
      </c>
      <c r="F148" s="42">
        <v>200</v>
      </c>
      <c r="G148" s="8">
        <v>2</v>
      </c>
      <c r="H148" s="97">
        <v>0</v>
      </c>
      <c r="I148" s="97">
        <v>0</v>
      </c>
      <c r="J148" s="8">
        <f t="shared" si="4"/>
        <v>2</v>
      </c>
      <c r="K148" s="9">
        <f t="shared" si="5"/>
        <v>400</v>
      </c>
    </row>
    <row r="149" spans="1:13" ht="18" customHeight="1" x14ac:dyDescent="0.25">
      <c r="A149" s="4">
        <v>44001</v>
      </c>
      <c r="B149" s="4">
        <v>44502</v>
      </c>
      <c r="C149" s="5">
        <v>162</v>
      </c>
      <c r="D149" s="5" t="s">
        <v>151</v>
      </c>
      <c r="E149" s="6" t="s">
        <v>115</v>
      </c>
      <c r="F149" s="42">
        <v>413</v>
      </c>
      <c r="G149" s="8">
        <v>5</v>
      </c>
      <c r="H149" s="97">
        <v>0</v>
      </c>
      <c r="I149" s="97">
        <v>2</v>
      </c>
      <c r="J149" s="8">
        <f>+G149-I149+H149</f>
        <v>3</v>
      </c>
      <c r="K149" s="9">
        <f>+F149*J149</f>
        <v>1239</v>
      </c>
    </row>
    <row r="150" spans="1:13" ht="19.5" customHeight="1" x14ac:dyDescent="0.25">
      <c r="A150" s="4">
        <v>44078</v>
      </c>
      <c r="B150" s="4">
        <v>44502</v>
      </c>
      <c r="C150" s="5">
        <v>164</v>
      </c>
      <c r="D150" s="5" t="s">
        <v>151</v>
      </c>
      <c r="E150" s="6" t="s">
        <v>144</v>
      </c>
      <c r="F150" s="42">
        <v>39</v>
      </c>
      <c r="G150" s="8">
        <v>5</v>
      </c>
      <c r="H150" s="97">
        <v>5</v>
      </c>
      <c r="I150" s="97">
        <v>6</v>
      </c>
      <c r="J150" s="8">
        <f t="shared" si="4"/>
        <v>4</v>
      </c>
      <c r="K150" s="9">
        <f>+F150*J150</f>
        <v>156</v>
      </c>
    </row>
    <row r="151" spans="1:13" ht="21" customHeight="1" x14ac:dyDescent="0.25">
      <c r="A151" s="4">
        <v>44281</v>
      </c>
      <c r="B151" s="4">
        <v>44285</v>
      </c>
      <c r="C151" s="5">
        <v>112</v>
      </c>
      <c r="D151" s="5" t="s">
        <v>151</v>
      </c>
      <c r="E151" s="6" t="s">
        <v>116</v>
      </c>
      <c r="F151" s="42">
        <v>125</v>
      </c>
      <c r="G151" s="8">
        <v>3</v>
      </c>
      <c r="H151" s="97">
        <v>0</v>
      </c>
      <c r="I151" s="97">
        <v>0</v>
      </c>
      <c r="J151" s="8">
        <f t="shared" si="4"/>
        <v>3</v>
      </c>
      <c r="K151" s="9">
        <f t="shared" si="5"/>
        <v>375</v>
      </c>
    </row>
    <row r="152" spans="1:13" ht="14.25" customHeight="1" x14ac:dyDescent="0.25">
      <c r="A152" s="4">
        <v>44281</v>
      </c>
      <c r="B152" s="4">
        <v>44285</v>
      </c>
      <c r="C152" s="5">
        <v>113</v>
      </c>
      <c r="D152" s="5" t="s">
        <v>151</v>
      </c>
      <c r="E152" s="6" t="s">
        <v>155</v>
      </c>
      <c r="F152" s="42">
        <v>178.4</v>
      </c>
      <c r="G152" s="8">
        <v>4</v>
      </c>
      <c r="H152" s="97">
        <v>5</v>
      </c>
      <c r="I152" s="97">
        <v>2</v>
      </c>
      <c r="J152" s="8">
        <f t="shared" si="4"/>
        <v>7</v>
      </c>
      <c r="K152" s="9">
        <f t="shared" si="5"/>
        <v>1248.8</v>
      </c>
    </row>
    <row r="153" spans="1:13" ht="18.75" customHeight="1" x14ac:dyDescent="0.25">
      <c r="A153" s="4">
        <v>44368</v>
      </c>
      <c r="B153" s="4">
        <v>44202</v>
      </c>
      <c r="C153" s="5">
        <v>111</v>
      </c>
      <c r="D153" s="5" t="s">
        <v>151</v>
      </c>
      <c r="E153" s="6" t="s">
        <v>143</v>
      </c>
      <c r="F153" s="42">
        <v>145</v>
      </c>
      <c r="G153" s="8">
        <v>7</v>
      </c>
      <c r="H153" s="97">
        <v>0</v>
      </c>
      <c r="I153" s="97">
        <v>0</v>
      </c>
      <c r="J153" s="8">
        <f>+G153-I153+H153</f>
        <v>7</v>
      </c>
      <c r="K153" s="9">
        <f t="shared" si="5"/>
        <v>1015</v>
      </c>
    </row>
    <row r="154" spans="1:13" ht="16.5" customHeight="1" x14ac:dyDescent="0.25">
      <c r="A154" s="4">
        <v>44078</v>
      </c>
      <c r="B154" s="4">
        <v>44104</v>
      </c>
      <c r="C154" s="5">
        <v>163</v>
      </c>
      <c r="D154" s="5" t="s">
        <v>151</v>
      </c>
      <c r="E154" s="6" t="s">
        <v>117</v>
      </c>
      <c r="F154" s="42">
        <v>100</v>
      </c>
      <c r="G154" s="8">
        <v>2</v>
      </c>
      <c r="H154" s="97">
        <v>0</v>
      </c>
      <c r="I154" s="97">
        <v>0</v>
      </c>
      <c r="J154" s="8">
        <f t="shared" si="4"/>
        <v>2</v>
      </c>
      <c r="K154" s="9">
        <f t="shared" si="5"/>
        <v>200</v>
      </c>
    </row>
    <row r="155" spans="1:13" ht="20.25" customHeight="1" x14ac:dyDescent="0.25">
      <c r="A155" s="4">
        <v>44187</v>
      </c>
      <c r="B155" s="4">
        <v>44202</v>
      </c>
      <c r="C155" s="5">
        <v>152</v>
      </c>
      <c r="D155" s="5" t="s">
        <v>151</v>
      </c>
      <c r="E155" s="6" t="s">
        <v>118</v>
      </c>
      <c r="F155" s="42">
        <v>53</v>
      </c>
      <c r="G155" s="8">
        <v>1</v>
      </c>
      <c r="H155" s="97">
        <v>0</v>
      </c>
      <c r="I155" s="97">
        <v>0</v>
      </c>
      <c r="J155" s="8">
        <f t="shared" si="4"/>
        <v>1</v>
      </c>
      <c r="K155" s="9">
        <f>+F155*J155</f>
        <v>53</v>
      </c>
    </row>
    <row r="156" spans="1:13" ht="15.75" x14ac:dyDescent="0.25">
      <c r="A156" s="4">
        <v>44368</v>
      </c>
      <c r="B156" s="4">
        <v>44202</v>
      </c>
      <c r="C156" s="5">
        <v>167</v>
      </c>
      <c r="D156" s="5" t="s">
        <v>151</v>
      </c>
      <c r="E156" s="6" t="s">
        <v>119</v>
      </c>
      <c r="F156" s="42">
        <v>885</v>
      </c>
      <c r="G156" s="8">
        <v>4</v>
      </c>
      <c r="H156" s="97">
        <v>0</v>
      </c>
      <c r="I156" s="97">
        <v>0</v>
      </c>
      <c r="J156" s="8">
        <f t="shared" si="4"/>
        <v>4</v>
      </c>
      <c r="K156" s="9">
        <f>+F156*J156</f>
        <v>3540</v>
      </c>
    </row>
    <row r="157" spans="1:13" ht="17.25" customHeight="1" x14ac:dyDescent="0.25">
      <c r="A157" s="4">
        <v>44281</v>
      </c>
      <c r="B157" s="4">
        <v>44285</v>
      </c>
      <c r="C157" s="5">
        <v>165</v>
      </c>
      <c r="D157" s="5" t="s">
        <v>151</v>
      </c>
      <c r="E157" s="6" t="s">
        <v>120</v>
      </c>
      <c r="F157" s="42">
        <v>112</v>
      </c>
      <c r="G157" s="8">
        <v>3</v>
      </c>
      <c r="H157" s="97">
        <v>2</v>
      </c>
      <c r="I157" s="97">
        <v>0</v>
      </c>
      <c r="J157" s="8">
        <f t="shared" si="4"/>
        <v>5</v>
      </c>
      <c r="K157" s="9">
        <f>+F157*J157</f>
        <v>560</v>
      </c>
      <c r="M157" s="48"/>
    </row>
    <row r="158" spans="1:13" ht="17.25" customHeight="1" x14ac:dyDescent="0.25">
      <c r="A158" s="4">
        <v>44013</v>
      </c>
      <c r="B158" s="4">
        <v>44043</v>
      </c>
      <c r="C158" s="5">
        <v>153</v>
      </c>
      <c r="D158" s="5" t="s">
        <v>151</v>
      </c>
      <c r="E158" s="6" t="s">
        <v>121</v>
      </c>
      <c r="F158" s="42">
        <v>560</v>
      </c>
      <c r="G158" s="8">
        <v>2</v>
      </c>
      <c r="H158" s="97">
        <v>0</v>
      </c>
      <c r="I158" s="97">
        <v>0</v>
      </c>
      <c r="J158" s="8">
        <f t="shared" si="4"/>
        <v>2</v>
      </c>
      <c r="K158" s="9">
        <f t="shared" si="5"/>
        <v>1120</v>
      </c>
      <c r="M158" s="48"/>
    </row>
    <row r="159" spans="1:13" ht="15.75" x14ac:dyDescent="0.25">
      <c r="A159" s="4">
        <v>43951</v>
      </c>
      <c r="B159" s="4">
        <v>43951</v>
      </c>
      <c r="C159" s="5">
        <v>154</v>
      </c>
      <c r="D159" s="5" t="s">
        <v>152</v>
      </c>
      <c r="E159" s="6" t="s">
        <v>122</v>
      </c>
      <c r="F159" s="42">
        <v>1357</v>
      </c>
      <c r="G159" s="8">
        <v>1</v>
      </c>
      <c r="H159" s="97">
        <v>0</v>
      </c>
      <c r="I159" s="97">
        <v>0</v>
      </c>
      <c r="J159" s="8">
        <f t="shared" si="4"/>
        <v>1</v>
      </c>
      <c r="K159" s="9">
        <f t="shared" si="5"/>
        <v>1357</v>
      </c>
      <c r="M159" s="16"/>
    </row>
    <row r="160" spans="1:13" ht="15.75" x14ac:dyDescent="0.25">
      <c r="A160" s="4">
        <v>44106</v>
      </c>
      <c r="B160" s="4">
        <v>44134</v>
      </c>
      <c r="C160" s="5">
        <v>154</v>
      </c>
      <c r="D160" s="5" t="s">
        <v>152</v>
      </c>
      <c r="E160" s="6" t="s">
        <v>122</v>
      </c>
      <c r="F160" s="42">
        <v>531</v>
      </c>
      <c r="G160" s="8">
        <v>8</v>
      </c>
      <c r="H160" s="97">
        <v>0</v>
      </c>
      <c r="I160" s="97">
        <v>0</v>
      </c>
      <c r="J160" s="8">
        <f t="shared" si="4"/>
        <v>8</v>
      </c>
      <c r="K160" s="9">
        <f t="shared" si="5"/>
        <v>4248</v>
      </c>
    </row>
    <row r="161" spans="1:11" ht="15.75" x14ac:dyDescent="0.25">
      <c r="A161" s="4">
        <v>44368</v>
      </c>
      <c r="B161" s="4">
        <v>44202</v>
      </c>
      <c r="C161" s="5">
        <v>154</v>
      </c>
      <c r="D161" s="5" t="s">
        <v>152</v>
      </c>
      <c r="E161" s="6" t="s">
        <v>123</v>
      </c>
      <c r="F161" s="42">
        <v>606</v>
      </c>
      <c r="G161" s="8">
        <v>0</v>
      </c>
      <c r="H161" s="97">
        <v>0</v>
      </c>
      <c r="I161" s="97">
        <v>0</v>
      </c>
      <c r="J161" s="8">
        <f t="shared" si="4"/>
        <v>0</v>
      </c>
      <c r="K161" s="9">
        <f t="shared" si="5"/>
        <v>0</v>
      </c>
    </row>
    <row r="162" spans="1:11" ht="15.75" x14ac:dyDescent="0.25">
      <c r="A162" s="4">
        <v>44445</v>
      </c>
      <c r="B162" s="4">
        <v>44446</v>
      </c>
      <c r="C162" s="5">
        <v>97</v>
      </c>
      <c r="D162" s="5" t="s">
        <v>151</v>
      </c>
      <c r="E162" s="6" t="s">
        <v>124</v>
      </c>
      <c r="F162" s="42">
        <v>80</v>
      </c>
      <c r="G162" s="8">
        <v>37</v>
      </c>
      <c r="H162" s="97">
        <v>50</v>
      </c>
      <c r="I162" s="97">
        <v>34</v>
      </c>
      <c r="J162" s="8">
        <f t="shared" si="4"/>
        <v>53</v>
      </c>
      <c r="K162" s="9">
        <f t="shared" si="5"/>
        <v>4240</v>
      </c>
    </row>
    <row r="163" spans="1:11" ht="15.75" customHeight="1" x14ac:dyDescent="0.25">
      <c r="A163" s="4">
        <v>44187</v>
      </c>
      <c r="B163" s="4">
        <v>44202</v>
      </c>
      <c r="C163" s="5">
        <v>133</v>
      </c>
      <c r="D163" s="5" t="s">
        <v>150</v>
      </c>
      <c r="E163" s="6" t="s">
        <v>125</v>
      </c>
      <c r="F163" s="42">
        <v>56</v>
      </c>
      <c r="G163" s="8">
        <v>25</v>
      </c>
      <c r="H163" s="97">
        <v>0</v>
      </c>
      <c r="I163" s="97">
        <v>7</v>
      </c>
      <c r="J163" s="8">
        <f t="shared" ref="J163:J165" si="6">+G163-I163+H163</f>
        <v>18</v>
      </c>
      <c r="K163" s="9">
        <f t="shared" si="5"/>
        <v>1008</v>
      </c>
    </row>
    <row r="164" spans="1:11" ht="15.75" customHeight="1" x14ac:dyDescent="0.25">
      <c r="A164" s="4">
        <v>43605</v>
      </c>
      <c r="B164" s="4">
        <v>43616</v>
      </c>
      <c r="C164" s="5">
        <v>126</v>
      </c>
      <c r="D164" s="5" t="s">
        <v>151</v>
      </c>
      <c r="E164" s="6" t="s">
        <v>126</v>
      </c>
      <c r="F164" s="42">
        <v>140</v>
      </c>
      <c r="G164" s="8">
        <v>0</v>
      </c>
      <c r="H164" s="97">
        <v>0</v>
      </c>
      <c r="I164" s="97">
        <v>0</v>
      </c>
      <c r="J164" s="8">
        <f t="shared" si="6"/>
        <v>0</v>
      </c>
      <c r="K164" s="9">
        <f t="shared" si="5"/>
        <v>0</v>
      </c>
    </row>
    <row r="165" spans="1:11" ht="15.75" customHeight="1" x14ac:dyDescent="0.25">
      <c r="A165" s="4">
        <v>43605</v>
      </c>
      <c r="B165" s="4">
        <v>43616</v>
      </c>
      <c r="C165" s="5">
        <v>129</v>
      </c>
      <c r="D165" s="5" t="s">
        <v>151</v>
      </c>
      <c r="E165" s="6" t="s">
        <v>127</v>
      </c>
      <c r="F165" s="42">
        <v>62.5</v>
      </c>
      <c r="G165" s="8">
        <v>1</v>
      </c>
      <c r="H165" s="8">
        <v>0</v>
      </c>
      <c r="I165" s="8">
        <v>0</v>
      </c>
      <c r="J165" s="8">
        <f t="shared" si="6"/>
        <v>1</v>
      </c>
      <c r="K165" s="9">
        <f t="shared" si="5"/>
        <v>62.5</v>
      </c>
    </row>
    <row r="166" spans="1:11" ht="15.75" x14ac:dyDescent="0.25">
      <c r="A166" s="89" t="s">
        <v>128</v>
      </c>
      <c r="B166" s="90"/>
      <c r="C166" s="91"/>
      <c r="D166" s="49"/>
      <c r="E166" s="49"/>
      <c r="F166" s="49"/>
      <c r="G166" s="49"/>
      <c r="H166" s="49"/>
      <c r="I166" s="49"/>
      <c r="J166" s="49"/>
      <c r="K166" s="50">
        <f>SUM(K17:K165)</f>
        <v>970493.69220000005</v>
      </c>
    </row>
    <row r="167" spans="1:11" x14ac:dyDescent="0.25">
      <c r="A167" s="51"/>
      <c r="B167" s="51"/>
      <c r="C167" s="52"/>
      <c r="E167" s="53"/>
      <c r="F167" s="54"/>
      <c r="G167" s="54"/>
      <c r="H167" s="55"/>
      <c r="I167" s="55"/>
      <c r="J167" s="55"/>
      <c r="K167" s="56"/>
    </row>
    <row r="168" spans="1:11" x14ac:dyDescent="0.25">
      <c r="A168" s="51"/>
      <c r="B168" s="61"/>
      <c r="C168" s="62"/>
      <c r="E168" s="53"/>
      <c r="F168" s="54"/>
      <c r="G168" s="54"/>
      <c r="H168" s="55"/>
      <c r="I168" s="55"/>
      <c r="J168" s="55"/>
      <c r="K168" s="56"/>
    </row>
    <row r="169" spans="1:11" ht="15.75" x14ac:dyDescent="0.25">
      <c r="A169" s="57"/>
      <c r="E169" s="57"/>
      <c r="G169" s="57"/>
      <c r="H169" s="57"/>
      <c r="I169" s="57"/>
      <c r="J169" s="57"/>
      <c r="K169" s="57"/>
    </row>
    <row r="170" spans="1:11" ht="15.75" x14ac:dyDescent="0.25">
      <c r="A170" s="58"/>
      <c r="B170" s="93" t="s">
        <v>131</v>
      </c>
      <c r="C170" s="93"/>
      <c r="G170" s="57"/>
      <c r="H170" s="57"/>
      <c r="I170" s="57"/>
      <c r="J170" s="59"/>
    </row>
    <row r="171" spans="1:11" ht="15.75" x14ac:dyDescent="0.25">
      <c r="B171" s="88"/>
      <c r="C171" s="88"/>
      <c r="E171" s="57"/>
      <c r="F171" s="57"/>
      <c r="G171" s="57"/>
      <c r="H171" s="57"/>
      <c r="I171" s="57"/>
    </row>
    <row r="172" spans="1:11" ht="15.75" x14ac:dyDescent="0.25">
      <c r="B172" s="87"/>
      <c r="C172" s="87"/>
      <c r="D172" t="s">
        <v>168</v>
      </c>
      <c r="E172" t="s">
        <v>176</v>
      </c>
      <c r="F172" t="s">
        <v>174</v>
      </c>
      <c r="G172" s="69"/>
      <c r="I172" t="s">
        <v>177</v>
      </c>
    </row>
    <row r="173" spans="1:11" ht="15.75" x14ac:dyDescent="0.25">
      <c r="E173" s="94" t="s">
        <v>173</v>
      </c>
      <c r="F173" s="94"/>
      <c r="G173" s="94"/>
      <c r="H173" s="57"/>
      <c r="I173" s="95" t="s">
        <v>169</v>
      </c>
      <c r="J173" s="95"/>
      <c r="K173" s="95"/>
    </row>
    <row r="174" spans="1:11" ht="15.75" x14ac:dyDescent="0.25">
      <c r="E174" s="94" t="s">
        <v>175</v>
      </c>
      <c r="F174" s="94"/>
      <c r="G174" s="94"/>
      <c r="H174" s="57"/>
      <c r="I174" s="96" t="s">
        <v>170</v>
      </c>
      <c r="J174" s="96"/>
      <c r="K174" s="96"/>
    </row>
  </sheetData>
  <mergeCells count="9">
    <mergeCell ref="E173:G173"/>
    <mergeCell ref="I173:K173"/>
    <mergeCell ref="E174:G174"/>
    <mergeCell ref="I174:K174"/>
    <mergeCell ref="B172:C172"/>
    <mergeCell ref="B171:C171"/>
    <mergeCell ref="A166:C166"/>
    <mergeCell ref="D14:M14"/>
    <mergeCell ref="B170:C170"/>
  </mergeCells>
  <pageMargins left="0.25" right="0.25" top="0.75" bottom="0.75" header="0.3" footer="0.3"/>
  <pageSetup paperSize="5" scale="80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Figueroa</cp:lastModifiedBy>
  <cp:lastPrinted>2023-04-10T18:16:28Z</cp:lastPrinted>
  <dcterms:created xsi:type="dcterms:W3CDTF">2021-09-06T18:53:32Z</dcterms:created>
  <dcterms:modified xsi:type="dcterms:W3CDTF">2023-04-10T18:25:45Z</dcterms:modified>
</cp:coreProperties>
</file>