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y_liriano_cambioclimaticogobdo_onmicrosoft_com/Documents/Escritorio/"/>
    </mc:Choice>
  </mc:AlternateContent>
  <xr:revisionPtr revIDLastSave="463" documentId="8_{511E4C42-4679-4C44-9C3F-EB8F88FD3672}" xr6:coauthVersionLast="47" xr6:coauthVersionMax="47" xr10:uidLastSave="{514D364A-A97F-43F4-BCD3-5ADADEA961B8}"/>
  <bookViews>
    <workbookView xWindow="-120" yWindow="-120" windowWidth="29040" windowHeight="15720" xr2:uid="{00000000-000D-0000-FFFF-FFFF00000000}"/>
  </bookViews>
  <sheets>
    <sheet name="oct-dic-25 real listo" sheetId="1" r:id="rId1"/>
    <sheet name="oct-dic-25 (2)" sheetId="2" r:id="rId2"/>
    <sheet name="oct-dic-25 mirna" sheetId="3" r:id="rId3"/>
    <sheet name="Herramientas 25 " sheetId="4" r:id="rId4"/>
    <sheet name="enero-marzo-26 Manuel " sheetId="5" r:id="rId5"/>
  </sheets>
  <definedNames>
    <definedName name="_xlnm._FilterDatabase" localSheetId="4" hidden="1">'enero-marzo-26 Manuel '!$A$11:$K$11</definedName>
    <definedName name="_xlnm._FilterDatabase" localSheetId="3" hidden="1">'Herramientas 25 '!$A$11:$K$11</definedName>
    <definedName name="_xlnm._FilterDatabase" localSheetId="1" hidden="1">'oct-dic-25 (2)'!$A$11:$K$11</definedName>
    <definedName name="_xlnm._FilterDatabase" localSheetId="2" hidden="1">'oct-dic-25 mirna'!$A$11:$K$11</definedName>
    <definedName name="_xlnm._FilterDatabase" localSheetId="0" hidden="1">'oct-dic-25 real listo'!$A$11:$K$11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K12" i="1"/>
  <c r="J200" i="5"/>
  <c r="K200" i="5" s="1"/>
  <c r="J199" i="5"/>
  <c r="K199" i="5" s="1"/>
  <c r="J198" i="5"/>
  <c r="K198" i="5" s="1"/>
  <c r="J197" i="5"/>
  <c r="K197" i="5" s="1"/>
  <c r="K196" i="5"/>
  <c r="J196" i="5"/>
  <c r="J195" i="5"/>
  <c r="K195" i="5" s="1"/>
  <c r="K194" i="5"/>
  <c r="J194" i="5"/>
  <c r="J193" i="5"/>
  <c r="K193" i="5" s="1"/>
  <c r="J192" i="5"/>
  <c r="K192" i="5" s="1"/>
  <c r="J191" i="5"/>
  <c r="K191" i="5" s="1"/>
  <c r="J190" i="5"/>
  <c r="K190" i="5" s="1"/>
  <c r="K189" i="5"/>
  <c r="J189" i="5"/>
  <c r="J188" i="5"/>
  <c r="K188" i="5" s="1"/>
  <c r="J187" i="5"/>
  <c r="K187" i="5" s="1"/>
  <c r="J186" i="5"/>
  <c r="K186" i="5" s="1"/>
  <c r="J185" i="5"/>
  <c r="K185" i="5" s="1"/>
  <c r="J184" i="5"/>
  <c r="K184" i="5" s="1"/>
  <c r="J183" i="5"/>
  <c r="K183" i="5" s="1"/>
  <c r="J182" i="5"/>
  <c r="K182" i="5" s="1"/>
  <c r="J181" i="5"/>
  <c r="K181" i="5" s="1"/>
  <c r="K180" i="5"/>
  <c r="J180" i="5"/>
  <c r="J179" i="5"/>
  <c r="K179" i="5" s="1"/>
  <c r="J178" i="5"/>
  <c r="K178" i="5" s="1"/>
  <c r="J177" i="5"/>
  <c r="K177" i="5" s="1"/>
  <c r="J176" i="5"/>
  <c r="K176" i="5" s="1"/>
  <c r="K175" i="5"/>
  <c r="J175" i="5"/>
  <c r="J174" i="5"/>
  <c r="K174" i="5" s="1"/>
  <c r="K173" i="5"/>
  <c r="J173" i="5"/>
  <c r="J172" i="5"/>
  <c r="K172" i="5" s="1"/>
  <c r="K171" i="5"/>
  <c r="J171" i="5"/>
  <c r="K170" i="5"/>
  <c r="K169" i="5"/>
  <c r="K168" i="5"/>
  <c r="K167" i="5"/>
  <c r="K166" i="5"/>
  <c r="K165" i="5"/>
  <c r="J164" i="5"/>
  <c r="J163" i="5"/>
  <c r="K163" i="5" s="1"/>
  <c r="J162" i="5"/>
  <c r="K162" i="5" s="1"/>
  <c r="K161" i="5"/>
  <c r="J161" i="5"/>
  <c r="J160" i="5"/>
  <c r="K160" i="5" s="1"/>
  <c r="J159" i="5"/>
  <c r="K159" i="5" s="1"/>
  <c r="K158" i="5"/>
  <c r="J157" i="5"/>
  <c r="K157" i="5" s="1"/>
  <c r="J156" i="5"/>
  <c r="K156" i="5" s="1"/>
  <c r="J155" i="5"/>
  <c r="K155" i="5" s="1"/>
  <c r="J154" i="5"/>
  <c r="K154" i="5" s="1"/>
  <c r="J153" i="5"/>
  <c r="K153" i="5" s="1"/>
  <c r="J152" i="5"/>
  <c r="K152" i="5" s="1"/>
  <c r="K151" i="5"/>
  <c r="J150" i="5"/>
  <c r="K150" i="5" s="1"/>
  <c r="J149" i="5"/>
  <c r="K149" i="5" s="1"/>
  <c r="K148" i="5"/>
  <c r="K147" i="5"/>
  <c r="J146" i="5"/>
  <c r="K146" i="5" s="1"/>
  <c r="J145" i="5"/>
  <c r="K145" i="5" s="1"/>
  <c r="J144" i="5"/>
  <c r="K144" i="5" s="1"/>
  <c r="J143" i="5"/>
  <c r="K143" i="5" s="1"/>
  <c r="J142" i="5"/>
  <c r="K142" i="5" s="1"/>
  <c r="J141" i="5"/>
  <c r="K141" i="5" s="1"/>
  <c r="K140" i="5"/>
  <c r="J140" i="5"/>
  <c r="J139" i="5"/>
  <c r="K139" i="5" s="1"/>
  <c r="J138" i="5"/>
  <c r="K138" i="5" s="1"/>
  <c r="J137" i="5"/>
  <c r="K137" i="5" s="1"/>
  <c r="K136" i="5"/>
  <c r="J136" i="5"/>
  <c r="J135" i="5"/>
  <c r="K135" i="5" s="1"/>
  <c r="J134" i="5"/>
  <c r="J133" i="5"/>
  <c r="K133" i="5" s="1"/>
  <c r="J132" i="5"/>
  <c r="K132" i="5" s="1"/>
  <c r="J131" i="5"/>
  <c r="K131" i="5" s="1"/>
  <c r="K130" i="5"/>
  <c r="J130" i="5"/>
  <c r="K129" i="5"/>
  <c r="J129" i="5"/>
  <c r="J128" i="5"/>
  <c r="K128" i="5" s="1"/>
  <c r="J127" i="5"/>
  <c r="K127" i="5" s="1"/>
  <c r="J126" i="5"/>
  <c r="K126" i="5" s="1"/>
  <c r="K125" i="5"/>
  <c r="J125" i="5"/>
  <c r="J124" i="5"/>
  <c r="K124" i="5" s="1"/>
  <c r="J123" i="5"/>
  <c r="K123" i="5" s="1"/>
  <c r="J122" i="5"/>
  <c r="K122" i="5" s="1"/>
  <c r="J121" i="5"/>
  <c r="K121" i="5" s="1"/>
  <c r="K120" i="5"/>
  <c r="J120" i="5"/>
  <c r="J119" i="5"/>
  <c r="K119" i="5" s="1"/>
  <c r="J118" i="5"/>
  <c r="K118" i="5" s="1"/>
  <c r="J117" i="5"/>
  <c r="K117" i="5" s="1"/>
  <c r="J116" i="5"/>
  <c r="K116" i="5" s="1"/>
  <c r="J115" i="5"/>
  <c r="K115" i="5" s="1"/>
  <c r="J114" i="5"/>
  <c r="K114" i="5" s="1"/>
  <c r="J113" i="5"/>
  <c r="K113" i="5" s="1"/>
  <c r="J112" i="5"/>
  <c r="K112" i="5" s="1"/>
  <c r="K111" i="5"/>
  <c r="J111" i="5"/>
  <c r="J110" i="5"/>
  <c r="K110" i="5" s="1"/>
  <c r="J109" i="5"/>
  <c r="K109" i="5" s="1"/>
  <c r="J108" i="5"/>
  <c r="K108" i="5" s="1"/>
  <c r="J107" i="5"/>
  <c r="K107" i="5" s="1"/>
  <c r="J106" i="5"/>
  <c r="K106" i="5" s="1"/>
  <c r="J105" i="5"/>
  <c r="F105" i="5"/>
  <c r="K105" i="5" s="1"/>
  <c r="J104" i="5"/>
  <c r="K104" i="5" s="1"/>
  <c r="J103" i="5"/>
  <c r="K103" i="5" s="1"/>
  <c r="J102" i="5"/>
  <c r="K102" i="5" s="1"/>
  <c r="J101" i="5"/>
  <c r="K101" i="5" s="1"/>
  <c r="J100" i="5"/>
  <c r="K100" i="5" s="1"/>
  <c r="J99" i="5"/>
  <c r="K99" i="5" s="1"/>
  <c r="J98" i="5"/>
  <c r="K98" i="5" s="1"/>
  <c r="J97" i="5"/>
  <c r="K97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K89" i="5"/>
  <c r="J89" i="5"/>
  <c r="J88" i="5"/>
  <c r="K88" i="5" s="1"/>
  <c r="J87" i="5"/>
  <c r="K87" i="5" s="1"/>
  <c r="J86" i="5"/>
  <c r="K86" i="5" s="1"/>
  <c r="K85" i="5"/>
  <c r="J85" i="5"/>
  <c r="J84" i="5"/>
  <c r="K84" i="5" s="1"/>
  <c r="J83" i="5"/>
  <c r="K83" i="5" s="1"/>
  <c r="J82" i="5"/>
  <c r="K82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K64" i="5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K54" i="5"/>
  <c r="J54" i="5"/>
  <c r="J53" i="5"/>
  <c r="K53" i="5" s="1"/>
  <c r="J52" i="5"/>
  <c r="K52" i="5" s="1"/>
  <c r="J51" i="5"/>
  <c r="K51" i="5" s="1"/>
  <c r="J50" i="5"/>
  <c r="K50" i="5" s="1"/>
  <c r="J49" i="5"/>
  <c r="K49" i="5" s="1"/>
  <c r="J48" i="5"/>
  <c r="K48" i="5" s="1"/>
  <c r="J47" i="5"/>
  <c r="K47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K12" i="5"/>
  <c r="K201" i="5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K12" i="4"/>
  <c r="K147" i="3"/>
  <c r="K147" i="1"/>
  <c r="J200" i="3"/>
  <c r="K200" i="3" s="1"/>
  <c r="J199" i="3"/>
  <c r="K199" i="3" s="1"/>
  <c r="J198" i="3"/>
  <c r="K198" i="3" s="1"/>
  <c r="J197" i="3"/>
  <c r="K197" i="3" s="1"/>
  <c r="J196" i="3"/>
  <c r="K196" i="3" s="1"/>
  <c r="J195" i="3"/>
  <c r="K195" i="3" s="1"/>
  <c r="J194" i="3"/>
  <c r="K194" i="3" s="1"/>
  <c r="J193" i="3"/>
  <c r="K193" i="3" s="1"/>
  <c r="J192" i="3"/>
  <c r="K192" i="3" s="1"/>
  <c r="J191" i="3"/>
  <c r="K191" i="3" s="1"/>
  <c r="J190" i="3"/>
  <c r="K190" i="3" s="1"/>
  <c r="J189" i="3"/>
  <c r="K189" i="3" s="1"/>
  <c r="J188" i="3"/>
  <c r="K188" i="3" s="1"/>
  <c r="J187" i="3"/>
  <c r="K187" i="3" s="1"/>
  <c r="J186" i="3"/>
  <c r="K186" i="3" s="1"/>
  <c r="J185" i="3"/>
  <c r="K185" i="3" s="1"/>
  <c r="J184" i="3"/>
  <c r="K184" i="3" s="1"/>
  <c r="J183" i="3"/>
  <c r="K183" i="3" s="1"/>
  <c r="J182" i="3"/>
  <c r="K182" i="3" s="1"/>
  <c r="J181" i="3"/>
  <c r="K181" i="3" s="1"/>
  <c r="J180" i="3"/>
  <c r="K180" i="3" s="1"/>
  <c r="J179" i="3"/>
  <c r="K179" i="3" s="1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K170" i="3"/>
  <c r="K169" i="3"/>
  <c r="K168" i="3"/>
  <c r="K167" i="3"/>
  <c r="K166" i="3"/>
  <c r="K165" i="3"/>
  <c r="J164" i="3"/>
  <c r="J163" i="3"/>
  <c r="K163" i="3" s="1"/>
  <c r="J162" i="3"/>
  <c r="K162" i="3" s="1"/>
  <c r="J161" i="3"/>
  <c r="K161" i="3" s="1"/>
  <c r="J160" i="3"/>
  <c r="K160" i="3" s="1"/>
  <c r="J159" i="3"/>
  <c r="K159" i="3" s="1"/>
  <c r="K158" i="3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K151" i="3"/>
  <c r="J150" i="3"/>
  <c r="K150" i="3" s="1"/>
  <c r="J149" i="3"/>
  <c r="K149" i="3" s="1"/>
  <c r="K148" i="3"/>
  <c r="J146" i="3"/>
  <c r="K146" i="3" s="1"/>
  <c r="J145" i="3"/>
  <c r="K145" i="3" s="1"/>
  <c r="J144" i="3"/>
  <c r="K144" i="3" s="1"/>
  <c r="J143" i="3"/>
  <c r="K143" i="3" s="1"/>
  <c r="J142" i="3"/>
  <c r="K142" i="3" s="1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K106" i="3" s="1"/>
  <c r="J105" i="3"/>
  <c r="F105" i="3"/>
  <c r="K105" i="3" s="1"/>
  <c r="J104" i="3"/>
  <c r="K104" i="3" s="1"/>
  <c r="J103" i="3"/>
  <c r="K103" i="3" s="1"/>
  <c r="J102" i="3"/>
  <c r="K102" i="3" s="1"/>
  <c r="J101" i="3"/>
  <c r="K101" i="3" s="1"/>
  <c r="J100" i="3"/>
  <c r="K100" i="3" s="1"/>
  <c r="J99" i="3"/>
  <c r="K99" i="3" s="1"/>
  <c r="J98" i="3"/>
  <c r="K98" i="3" s="1"/>
  <c r="J97" i="3"/>
  <c r="K97" i="3" s="1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K64" i="3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K54" i="3"/>
  <c r="J54" i="3"/>
  <c r="J53" i="3"/>
  <c r="K53" i="3" s="1"/>
  <c r="J52" i="3"/>
  <c r="K52" i="3" s="1"/>
  <c r="J51" i="3"/>
  <c r="K51" i="3" s="1"/>
  <c r="J50" i="3"/>
  <c r="K50" i="3" s="1"/>
  <c r="J49" i="3"/>
  <c r="K49" i="3" s="1"/>
  <c r="J48" i="3"/>
  <c r="K48" i="3" s="1"/>
  <c r="J47" i="3"/>
  <c r="K47" i="3" s="1"/>
  <c r="J46" i="3"/>
  <c r="K46" i="3" s="1"/>
  <c r="J45" i="3"/>
  <c r="K45" i="3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J38" i="3"/>
  <c r="K38" i="3" s="1"/>
  <c r="J37" i="3"/>
  <c r="K37" i="3" s="1"/>
  <c r="J36" i="3"/>
  <c r="K36" i="3" s="1"/>
  <c r="J35" i="3"/>
  <c r="K35" i="3" s="1"/>
  <c r="J34" i="3"/>
  <c r="K34" i="3" s="1"/>
  <c r="J33" i="3"/>
  <c r="K33" i="3" s="1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K201" i="3" s="1"/>
  <c r="K148" i="1"/>
  <c r="K158" i="1"/>
  <c r="K151" i="1"/>
  <c r="K136" i="1"/>
  <c r="J201" i="2"/>
  <c r="K201" i="2" s="1"/>
  <c r="J200" i="2"/>
  <c r="K200" i="2" s="1"/>
  <c r="J199" i="2"/>
  <c r="K199" i="2" s="1"/>
  <c r="J198" i="2"/>
  <c r="K198" i="2" s="1"/>
  <c r="J197" i="2"/>
  <c r="K197" i="2" s="1"/>
  <c r="J196" i="2"/>
  <c r="K196" i="2" s="1"/>
  <c r="J195" i="2"/>
  <c r="K195" i="2" s="1"/>
  <c r="J194" i="2"/>
  <c r="K194" i="2" s="1"/>
  <c r="J193" i="2"/>
  <c r="K193" i="2" s="1"/>
  <c r="J192" i="2"/>
  <c r="K192" i="2" s="1"/>
  <c r="J191" i="2"/>
  <c r="K191" i="2" s="1"/>
  <c r="J190" i="2"/>
  <c r="K190" i="2" s="1"/>
  <c r="J189" i="2"/>
  <c r="K189" i="2" s="1"/>
  <c r="J188" i="2"/>
  <c r="K188" i="2" s="1"/>
  <c r="J187" i="2"/>
  <c r="K187" i="2" s="1"/>
  <c r="J186" i="2"/>
  <c r="K186" i="2" s="1"/>
  <c r="J185" i="2"/>
  <c r="K185" i="2" s="1"/>
  <c r="J184" i="2"/>
  <c r="K184" i="2" s="1"/>
  <c r="J183" i="2"/>
  <c r="K183" i="2" s="1"/>
  <c r="J182" i="2"/>
  <c r="K182" i="2" s="1"/>
  <c r="J181" i="2"/>
  <c r="K181" i="2" s="1"/>
  <c r="J180" i="2"/>
  <c r="K180" i="2" s="1"/>
  <c r="J179" i="2"/>
  <c r="K179" i="2" s="1"/>
  <c r="J178" i="2"/>
  <c r="K178" i="2" s="1"/>
  <c r="J177" i="2"/>
  <c r="K177" i="2" s="1"/>
  <c r="J176" i="2"/>
  <c r="K176" i="2" s="1"/>
  <c r="J175" i="2"/>
  <c r="K175" i="2" s="1"/>
  <c r="J174" i="2"/>
  <c r="K174" i="2" s="1"/>
  <c r="J173" i="2"/>
  <c r="K173" i="2" s="1"/>
  <c r="J172" i="2"/>
  <c r="K172" i="2" s="1"/>
  <c r="K171" i="2"/>
  <c r="K170" i="2"/>
  <c r="K169" i="2"/>
  <c r="K168" i="2"/>
  <c r="K167" i="2"/>
  <c r="K166" i="2"/>
  <c r="J165" i="2"/>
  <c r="J164" i="2"/>
  <c r="K164" i="2" s="1"/>
  <c r="J163" i="2"/>
  <c r="K163" i="2" s="1"/>
  <c r="J162" i="2"/>
  <c r="K162" i="2" s="1"/>
  <c r="J161" i="2"/>
  <c r="K161" i="2" s="1"/>
  <c r="J160" i="2"/>
  <c r="K160" i="2" s="1"/>
  <c r="J158" i="2"/>
  <c r="K158" i="2" s="1"/>
  <c r="J157" i="2"/>
  <c r="K157" i="2" s="1"/>
  <c r="J156" i="2"/>
  <c r="J155" i="2"/>
  <c r="K155" i="2" s="1"/>
  <c r="J154" i="2"/>
  <c r="K154" i="2" s="1"/>
  <c r="J153" i="2"/>
  <c r="K153" i="2" s="1"/>
  <c r="J152" i="2"/>
  <c r="K152" i="2" s="1"/>
  <c r="J150" i="2"/>
  <c r="K150" i="2" s="1"/>
  <c r="J149" i="2"/>
  <c r="K149" i="2" s="1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J140" i="2"/>
  <c r="K140" i="2" s="1"/>
  <c r="J139" i="2"/>
  <c r="K139" i="2" s="1"/>
  <c r="J138" i="2"/>
  <c r="K138" i="2" s="1"/>
  <c r="J137" i="2"/>
  <c r="K137" i="2" s="1"/>
  <c r="J136" i="2"/>
  <c r="J135" i="2"/>
  <c r="K135" i="2" s="1"/>
  <c r="J134" i="2"/>
  <c r="J133" i="2"/>
  <c r="K133" i="2" s="1"/>
  <c r="J132" i="2"/>
  <c r="K132" i="2" s="1"/>
  <c r="J131" i="2"/>
  <c r="K131" i="2" s="1"/>
  <c r="J130" i="2"/>
  <c r="K130" i="2" s="1"/>
  <c r="J129" i="2"/>
  <c r="K129" i="2" s="1"/>
  <c r="J128" i="2"/>
  <c r="K128" i="2" s="1"/>
  <c r="J127" i="2"/>
  <c r="K127" i="2" s="1"/>
  <c r="J126" i="2"/>
  <c r="K126" i="2" s="1"/>
  <c r="J125" i="2"/>
  <c r="K125" i="2" s="1"/>
  <c r="J124" i="2"/>
  <c r="K124" i="2" s="1"/>
  <c r="J123" i="2"/>
  <c r="K123" i="2" s="1"/>
  <c r="J122" i="2"/>
  <c r="K122" i="2" s="1"/>
  <c r="J121" i="2"/>
  <c r="K121" i="2" s="1"/>
  <c r="J120" i="2"/>
  <c r="K120" i="2" s="1"/>
  <c r="J119" i="2"/>
  <c r="K119" i="2" s="1"/>
  <c r="J118" i="2"/>
  <c r="K118" i="2" s="1"/>
  <c r="J117" i="2"/>
  <c r="K117" i="2" s="1"/>
  <c r="J116" i="2"/>
  <c r="K116" i="2" s="1"/>
  <c r="J115" i="2"/>
  <c r="K115" i="2" s="1"/>
  <c r="J114" i="2"/>
  <c r="K114" i="2" s="1"/>
  <c r="J113" i="2"/>
  <c r="K113" i="2" s="1"/>
  <c r="J112" i="2"/>
  <c r="K112" i="2" s="1"/>
  <c r="J111" i="2"/>
  <c r="K111" i="2" s="1"/>
  <c r="J110" i="2"/>
  <c r="K110" i="2" s="1"/>
  <c r="J109" i="2"/>
  <c r="K109" i="2" s="1"/>
  <c r="J108" i="2"/>
  <c r="K108" i="2" s="1"/>
  <c r="J107" i="2"/>
  <c r="K107" i="2" s="1"/>
  <c r="J106" i="2"/>
  <c r="K106" i="2" s="1"/>
  <c r="J105" i="2"/>
  <c r="F105" i="2"/>
  <c r="K105" i="2" s="1"/>
  <c r="J104" i="2"/>
  <c r="K104" i="2" s="1"/>
  <c r="J103" i="2"/>
  <c r="K103" i="2" s="1"/>
  <c r="J102" i="2"/>
  <c r="K102" i="2" s="1"/>
  <c r="J101" i="2"/>
  <c r="K101" i="2" s="1"/>
  <c r="J100" i="2"/>
  <c r="K100" i="2" s="1"/>
  <c r="J99" i="2"/>
  <c r="K99" i="2" s="1"/>
  <c r="J98" i="2"/>
  <c r="K98" i="2" s="1"/>
  <c r="J97" i="2"/>
  <c r="K97" i="2" s="1"/>
  <c r="J96" i="2"/>
  <c r="K96" i="2" s="1"/>
  <c r="J95" i="2"/>
  <c r="K95" i="2" s="1"/>
  <c r="J94" i="2"/>
  <c r="K94" i="2" s="1"/>
  <c r="J93" i="2"/>
  <c r="K93" i="2" s="1"/>
  <c r="J92" i="2"/>
  <c r="K92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K86" i="2" s="1"/>
  <c r="J85" i="2"/>
  <c r="K85" i="2" s="1"/>
  <c r="J84" i="2"/>
  <c r="K84" i="2" s="1"/>
  <c r="J83" i="2"/>
  <c r="K83" i="2" s="1"/>
  <c r="J82" i="2"/>
  <c r="K82" i="2" s="1"/>
  <c r="J81" i="2"/>
  <c r="K81" i="2" s="1"/>
  <c r="J80" i="2"/>
  <c r="K80" i="2" s="1"/>
  <c r="J79" i="2"/>
  <c r="K79" i="2" s="1"/>
  <c r="J78" i="2"/>
  <c r="K78" i="2" s="1"/>
  <c r="J77" i="2"/>
  <c r="K77" i="2" s="1"/>
  <c r="J76" i="2"/>
  <c r="K76" i="2" s="1"/>
  <c r="J75" i="2"/>
  <c r="K75" i="2" s="1"/>
  <c r="J74" i="2"/>
  <c r="K74" i="2" s="1"/>
  <c r="J73" i="2"/>
  <c r="K73" i="2" s="1"/>
  <c r="J72" i="2"/>
  <c r="K72" i="2" s="1"/>
  <c r="J71" i="2"/>
  <c r="K71" i="2" s="1"/>
  <c r="J70" i="2"/>
  <c r="K70" i="2" s="1"/>
  <c r="J69" i="2"/>
  <c r="K69" i="2" s="1"/>
  <c r="J68" i="2"/>
  <c r="K68" i="2" s="1"/>
  <c r="J67" i="2"/>
  <c r="K67" i="2" s="1"/>
  <c r="J66" i="2"/>
  <c r="K66" i="2" s="1"/>
  <c r="J65" i="2"/>
  <c r="K65" i="2" s="1"/>
  <c r="K64" i="2"/>
  <c r="J63" i="2"/>
  <c r="K63" i="2" s="1"/>
  <c r="J62" i="2"/>
  <c r="K62" i="2" s="1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K54" i="2"/>
  <c r="J54" i="2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K17" i="2"/>
  <c r="J17" i="2"/>
  <c r="J16" i="2"/>
  <c r="K16" i="2" s="1"/>
  <c r="J15" i="2"/>
  <c r="K15" i="2" s="1"/>
  <c r="J14" i="2"/>
  <c r="K14" i="2" s="1"/>
  <c r="J13" i="2"/>
  <c r="K13" i="2" s="1"/>
  <c r="J12" i="2"/>
  <c r="K12" i="2" s="1"/>
  <c r="J164" i="1"/>
  <c r="J136" i="1"/>
  <c r="J134" i="1"/>
  <c r="J142" i="1"/>
  <c r="J162" i="1"/>
  <c r="K36" i="4" l="1"/>
  <c r="K202" i="2"/>
  <c r="J34" i="1"/>
  <c r="K34" i="1" s="1"/>
  <c r="J35" i="1"/>
  <c r="K35" i="1"/>
  <c r="J36" i="1"/>
  <c r="K36" i="1" s="1"/>
  <c r="J37" i="1"/>
  <c r="K37" i="1" s="1"/>
  <c r="F105" i="1"/>
  <c r="J71" i="1"/>
  <c r="K71" i="1" s="1"/>
  <c r="K170" i="1"/>
  <c r="K169" i="1"/>
  <c r="K168" i="1"/>
  <c r="K167" i="1"/>
  <c r="K166" i="1"/>
  <c r="K165" i="1"/>
  <c r="K142" i="1"/>
  <c r="K64" i="1"/>
  <c r="J163" i="1"/>
  <c r="K163" i="1" s="1"/>
  <c r="K162" i="1"/>
  <c r="J70" i="1"/>
  <c r="K70" i="1" s="1"/>
  <c r="J69" i="1"/>
  <c r="K69" i="1" s="1"/>
  <c r="J68" i="1"/>
  <c r="K68" i="1" s="1"/>
  <c r="J67" i="1"/>
  <c r="K67" i="1" s="1"/>
  <c r="J66" i="1"/>
  <c r="K66" i="1" s="1"/>
  <c r="J63" i="1" l="1"/>
  <c r="K63" i="1" s="1"/>
  <c r="J62" i="1"/>
  <c r="K62" i="1" s="1"/>
  <c r="J61" i="1"/>
  <c r="K61" i="1" s="1"/>
  <c r="J139" i="1" l="1"/>
  <c r="K139" i="1" s="1"/>
  <c r="J46" i="1" l="1"/>
  <c r="K46" i="1" s="1"/>
  <c r="J43" i="1"/>
  <c r="K43" i="1" s="1"/>
  <c r="J39" i="1"/>
  <c r="K39" i="1" s="1"/>
  <c r="J187" i="1" l="1"/>
  <c r="K187" i="1" s="1"/>
  <c r="J186" i="1"/>
  <c r="K186" i="1" s="1"/>
  <c r="J144" i="1" l="1"/>
  <c r="K144" i="1" s="1"/>
  <c r="J79" i="1"/>
  <c r="K79" i="1" s="1"/>
  <c r="J77" i="1"/>
  <c r="K77" i="1" s="1"/>
  <c r="J75" i="1"/>
  <c r="K75" i="1" s="1"/>
  <c r="J76" i="1"/>
  <c r="K76" i="1" s="1"/>
  <c r="J73" i="1"/>
  <c r="K73" i="1" s="1"/>
  <c r="J74" i="1"/>
  <c r="K74" i="1" s="1"/>
  <c r="J72" i="1"/>
  <c r="K72" i="1" s="1"/>
  <c r="J161" i="1"/>
  <c r="K161" i="1" s="1"/>
  <c r="J155" i="1"/>
  <c r="K155" i="1" s="1"/>
  <c r="J156" i="1"/>
  <c r="K156" i="1" s="1"/>
  <c r="J157" i="1"/>
  <c r="K157" i="1" s="1"/>
  <c r="J121" i="1"/>
  <c r="K121" i="1" s="1"/>
  <c r="J102" i="1"/>
  <c r="K102" i="1" s="1"/>
  <c r="J107" i="1" l="1"/>
  <c r="K107" i="1" s="1"/>
  <c r="J100" i="1"/>
  <c r="K100" i="1" s="1"/>
  <c r="J154" i="1" l="1"/>
  <c r="K154" i="1" s="1"/>
  <c r="J160" i="1" l="1"/>
  <c r="K160" i="1" s="1"/>
  <c r="J159" i="1"/>
  <c r="K159" i="1" s="1"/>
  <c r="J178" i="1" l="1"/>
  <c r="K178" i="1" s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200" i="1" l="1"/>
  <c r="K200" i="1" s="1"/>
  <c r="J33" i="1" l="1"/>
  <c r="K33" i="1" s="1"/>
  <c r="J38" i="1"/>
  <c r="K38" i="1" s="1"/>
  <c r="J40" i="1"/>
  <c r="K40" i="1" s="1"/>
  <c r="J41" i="1"/>
  <c r="K41" i="1" s="1"/>
  <c r="J42" i="1"/>
  <c r="K42" i="1" s="1"/>
  <c r="J44" i="1"/>
  <c r="K44" i="1" s="1"/>
  <c r="J45" i="1"/>
  <c r="K45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J55" i="1"/>
  <c r="J56" i="1"/>
  <c r="K56" i="1" s="1"/>
  <c r="J57" i="1"/>
  <c r="K57" i="1" s="1"/>
  <c r="J58" i="1"/>
  <c r="K58" i="1" s="1"/>
  <c r="J59" i="1"/>
  <c r="K59" i="1" s="1"/>
  <c r="J65" i="1"/>
  <c r="K65" i="1" s="1"/>
  <c r="J78" i="1"/>
  <c r="K78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1" i="1"/>
  <c r="K101" i="1" s="1"/>
  <c r="J103" i="1"/>
  <c r="K103" i="1" s="1"/>
  <c r="J104" i="1"/>
  <c r="K104" i="1" s="1"/>
  <c r="J105" i="1"/>
  <c r="K105" i="1" s="1"/>
  <c r="J106" i="1"/>
  <c r="K106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5" i="1"/>
  <c r="K135" i="1" s="1"/>
  <c r="J137" i="1"/>
  <c r="K137" i="1" s="1"/>
  <c r="J138" i="1"/>
  <c r="K138" i="1" s="1"/>
  <c r="J140" i="1"/>
  <c r="K140" i="1" s="1"/>
  <c r="J141" i="1"/>
  <c r="K141" i="1" s="1"/>
  <c r="J143" i="1"/>
  <c r="K143" i="1" s="1"/>
  <c r="J145" i="1"/>
  <c r="K145" i="1" s="1"/>
  <c r="J146" i="1"/>
  <c r="K146" i="1" s="1"/>
  <c r="J149" i="1"/>
  <c r="K149" i="1" s="1"/>
  <c r="J150" i="1"/>
  <c r="K150" i="1" s="1"/>
  <c r="J152" i="1"/>
  <c r="K152" i="1" s="1"/>
  <c r="J153" i="1"/>
  <c r="K153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K55" i="1" l="1"/>
  <c r="K54" i="1"/>
  <c r="J32" i="1"/>
  <c r="K32" i="1" s="1"/>
  <c r="J31" i="1"/>
  <c r="K31" i="1" s="1"/>
  <c r="K30" i="1"/>
  <c r="K201" i="1" l="1"/>
</calcChain>
</file>

<file path=xl/sharedStrings.xml><?xml version="1.0" encoding="utf-8"?>
<sst xmlns="http://schemas.openxmlformats.org/spreadsheetml/2006/main" count="1655" uniqueCount="250">
  <si>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</si>
  <si>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</si>
  <si>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</si>
  <si>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</si>
  <si>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</si>
  <si>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</si>
  <si>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</si>
  <si>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</si>
  <si>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</si>
  <si>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</si>
  <si>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</si>
  <si>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</si>
  <si>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</si>
  <si>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</si>
  <si>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</si>
  <si>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</si>
  <si>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</si>
  <si>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</si>
  <si>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</si>
  <si>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</si>
  <si>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</si>
  <si>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</si>
  <si>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</si>
  <si>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</si>
  <si>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</si>
  <si>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</si>
  <si>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</si>
  <si>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</si>
  <si>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</si>
  <si>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</si>
  <si>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</si>
  <si>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</si>
  <si>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</si>
  <si>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</si>
  <si>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</si>
  <si>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</si>
  <si>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</si>
  <si>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</si>
  <si>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</si>
  <si>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</si>
  <si>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</si>
  <si>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</si>
  <si>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</si>
  <si>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>Proctetor de Hojas para Carpetas</t>
  </si>
  <si>
    <t>Marcadores de Pizarras</t>
  </si>
  <si>
    <t>Marcadores Permanentes 10/1</t>
  </si>
  <si>
    <t>Porta clips</t>
  </si>
  <si>
    <t>Cinta adhesiva transparente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</si>
  <si>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</si>
  <si>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</si>
  <si>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</si>
  <si>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</si>
  <si>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</si>
  <si>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</si>
  <si>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</si>
  <si>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</si>
  <si>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Reglas plasticas</t>
  </si>
  <si>
    <t>Bandejas de Escritorio de metal</t>
  </si>
  <si>
    <t>Perforadora de 3 hoyos</t>
  </si>
  <si>
    <t>Resmas de Papel 8 1/2 X 11</t>
  </si>
  <si>
    <t>Labels 2x4</t>
  </si>
  <si>
    <t>Filtro para Cafetera 500/1</t>
  </si>
  <si>
    <t>Azucar Crema 5 Lb./1</t>
  </si>
  <si>
    <t>Te Calientes Variados</t>
  </si>
  <si>
    <t>Mentas Variadas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</si>
  <si>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</si>
  <si>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</si>
  <si>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</si>
  <si>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</si>
  <si>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</si>
  <si>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</si>
  <si>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</si>
  <si>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</si>
  <si>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</si>
  <si>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</si>
  <si>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 500/1</t>
  </si>
  <si>
    <t>Cloro Gl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</si>
  <si>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</si>
  <si>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</si>
  <si>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</si>
  <si>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</si>
  <si>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</si>
  <si>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</si>
  <si>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</si>
  <si>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</si>
  <si>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</si>
  <si>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</si>
  <si>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</si>
  <si>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</si>
  <si>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</si>
  <si>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Clips Billetero 19 mm Caja</t>
  </si>
  <si>
    <t>Clips Billetero 25 mm Caja</t>
  </si>
  <si>
    <t>Clips Billetero 32 mm Caja</t>
  </si>
  <si>
    <t>Folders Manila 8 1/2 x 11</t>
  </si>
  <si>
    <t>Zafacon de Plastico y Metalico</t>
  </si>
  <si>
    <t>Unid.</t>
  </si>
  <si>
    <t>Caja</t>
  </si>
  <si>
    <t>Resma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</si>
  <si>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</si>
  <si>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</si>
  <si>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</si>
  <si>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</si>
  <si>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</si>
  <si>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</si>
  <si>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</si>
  <si>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</si>
  <si>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</si>
  <si>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</si>
  <si>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</si>
  <si>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</si>
  <si>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</si>
  <si>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</si>
  <si>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</si>
  <si>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</si>
  <si>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</si>
  <si>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</si>
  <si>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</si>
  <si>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</si>
  <si>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</si>
  <si>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</si>
  <si>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</si>
  <si>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</si>
  <si>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</si>
  <si>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</si>
  <si>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</si>
  <si>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</si>
  <si>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</si>
  <si>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</si>
  <si>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Jabón de fregar</t>
  </si>
  <si>
    <t>Toner HP 53A - Negro</t>
  </si>
  <si>
    <t>Toner TN221K - Magenta</t>
  </si>
  <si>
    <t>Toner Ricoh MPPC3002 Magenta</t>
  </si>
  <si>
    <t>Azucar Estevia (Dieta)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</si>
  <si>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</si>
  <si>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</si>
  <si>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</si>
  <si>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</si>
  <si>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</si>
  <si>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</si>
  <si>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</si>
  <si>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</si>
  <si>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</si>
  <si>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</si>
  <si>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</si>
  <si>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</si>
  <si>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</si>
  <si>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</si>
  <si>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</si>
  <si>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</si>
  <si>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</si>
  <si>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 xml:space="preserve">Unid. </t>
  </si>
  <si>
    <t>Waste Bottl Xerox Serie T-15</t>
  </si>
  <si>
    <t>Cartuchos T1331 - Negro</t>
  </si>
  <si>
    <t>Cartuchos T1332 - Azul</t>
  </si>
  <si>
    <t>Cartuchos T1334 - Amarillo</t>
  </si>
  <si>
    <t>Pote</t>
  </si>
  <si>
    <t>Aceite Verde 1L</t>
  </si>
  <si>
    <t>Palito Integral</t>
  </si>
  <si>
    <t>Canela Molida 16 ons.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</si>
  <si>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</si>
  <si>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</si>
  <si>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</si>
  <si>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</si>
  <si>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</si>
  <si>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</si>
  <si>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 xml:space="preserve">Alcohol Isopropilico </t>
  </si>
  <si>
    <t>Folders Manila 8 1/2 x 14</t>
  </si>
  <si>
    <t>Resaltadores de colores 20/1</t>
  </si>
  <si>
    <t>Lapiceros Negro 12/1</t>
  </si>
  <si>
    <t>Lapiceros Azul 12/1</t>
  </si>
  <si>
    <t>Porta lapiz</t>
  </si>
  <si>
    <t>Pegamento UHU (Pasta) 24/1</t>
  </si>
  <si>
    <t>Lapiceros Rojo 12/1</t>
  </si>
  <si>
    <t>Toner Xerox C310/315 - Negro</t>
  </si>
  <si>
    <t>Toner Xerox C310/315 - Cyan</t>
  </si>
  <si>
    <t>Toner Xerox C310/315 - Magenta</t>
  </si>
  <si>
    <t>Toner Xerox C310/315- Yellow</t>
  </si>
  <si>
    <t>Clips para Archivo 3/4</t>
  </si>
  <si>
    <t>Tinta para Sello</t>
  </si>
  <si>
    <t xml:space="preserve">PERIODO ADQUISICION </t>
  </si>
  <si>
    <t>FECHA REGISTRO</t>
  </si>
  <si>
    <t>Sobre Manila Timbrado tamaño 8 1/2 X 11</t>
  </si>
  <si>
    <t>Sobre Manila Timbrado tamaño 8 1/2 X 13</t>
  </si>
  <si>
    <t>Cartuchos T1333 - Magenta</t>
  </si>
  <si>
    <t>Desinfectante</t>
  </si>
  <si>
    <t>Limpiador de ceramicas</t>
  </si>
  <si>
    <t>Limpia superficies</t>
  </si>
  <si>
    <t>Toallas de Microfibra</t>
  </si>
  <si>
    <t>Toner HP 230 A - Negro</t>
  </si>
  <si>
    <t>Toner HP 230 A - Cyan</t>
  </si>
  <si>
    <t>Toner HP 230 A - Magenta</t>
  </si>
  <si>
    <t>Toner HP 230 A - Amarillo</t>
  </si>
  <si>
    <t xml:space="preserve">                   Relación de Inventario Almacén Trimestre Octubre - Diciembre 2025</t>
  </si>
  <si>
    <t>Mouse, USB</t>
  </si>
  <si>
    <t>Cable HDMI</t>
  </si>
  <si>
    <t xml:space="preserve">Disco SSD 1TB </t>
  </si>
  <si>
    <t>Teclado USB</t>
  </si>
  <si>
    <t>Audifonos TRRS</t>
  </si>
  <si>
    <t>Fuente de Alimentación</t>
  </si>
  <si>
    <t>Vasos de Cristal</t>
  </si>
  <si>
    <t xml:space="preserve">Tazas para Café y Te </t>
  </si>
  <si>
    <t>Cucharas para Postre (Pequeña)</t>
  </si>
  <si>
    <t>Termo de Café (Grande)</t>
  </si>
  <si>
    <t>Juego de Cuberteria 16 Piezas</t>
  </si>
  <si>
    <t xml:space="preserve">Copas de Cristal </t>
  </si>
  <si>
    <t>Escuridor de Platos (Pastico)</t>
  </si>
  <si>
    <t>Jarra de Cristal para Agua</t>
  </si>
  <si>
    <t>Memoria USB 16GB</t>
  </si>
  <si>
    <t>confirmado</t>
  </si>
  <si>
    <t>Azucar Splenda de 50 sobre</t>
  </si>
  <si>
    <t>Azucar Splenda de 200 sobre</t>
  </si>
  <si>
    <t xml:space="preserve">Bandejas Plasticas de Escritorio </t>
  </si>
  <si>
    <t>Memoria USB 32GB</t>
  </si>
  <si>
    <t>Platos Llano de Cocina</t>
  </si>
  <si>
    <t>Café 1/2 libra</t>
  </si>
  <si>
    <t>Café 1 libra</t>
  </si>
  <si>
    <t xml:space="preserve">precio </t>
  </si>
  <si>
    <t>Sal Normal</t>
  </si>
  <si>
    <t>Escoba Plastica/palo</t>
  </si>
  <si>
    <t>Clips Billetero 51 mm unidas</t>
  </si>
  <si>
    <t xml:space="preserve">Pote de Vainilla </t>
  </si>
  <si>
    <t>Café 1 libra Cora</t>
  </si>
  <si>
    <t>Azucar Estevia 40 sobre (Dieta)</t>
  </si>
  <si>
    <t>Alicate/Electricista 8m/vinil</t>
  </si>
  <si>
    <t>UD</t>
  </si>
  <si>
    <t xml:space="preserve">Llave Ajustable 10 c /f </t>
  </si>
  <si>
    <t>Dispensador de Papel de Baño</t>
  </si>
  <si>
    <t>Repusto de Cuchillas Navajas</t>
  </si>
  <si>
    <t>Cuchilla Profesional</t>
  </si>
  <si>
    <t>Juego de Llave Alle</t>
  </si>
  <si>
    <t>Tomacorriente Electricos</t>
  </si>
  <si>
    <t>Interruptor Electico Sencillo</t>
  </si>
  <si>
    <t>Bombillo (Bajo Consumo) 12w</t>
  </si>
  <si>
    <t>Mecladora de Lavamanos</t>
  </si>
  <si>
    <t>Lampara Led 60x60 (paneles)</t>
  </si>
  <si>
    <t>Lampara Led 60x120 (paneles)</t>
  </si>
  <si>
    <t>Extension de 9 de 3 Salida</t>
  </si>
  <si>
    <t>Extension de 6 m</t>
  </si>
  <si>
    <t>Bombillos ojos de Buy Led Panel 12 w</t>
  </si>
  <si>
    <t>Tapa para Inodoro 46x38</t>
  </si>
  <si>
    <t>Bombillos ojos de Buy Led Bc red 100x100</t>
  </si>
  <si>
    <t>Bombillos ojos de Buy Led Luz cd 1000x1000</t>
  </si>
  <si>
    <t>Lampara ojo de Buy 20w ,1500x1500</t>
  </si>
  <si>
    <t>Regletas Electricas con Interruptor de 6 toma</t>
  </si>
  <si>
    <t>Alambre No. 12 rojos</t>
  </si>
  <si>
    <t>Alambre No. 12 negro</t>
  </si>
  <si>
    <t>Alambre No. 12 Blanco</t>
  </si>
  <si>
    <t>Alambre No. 12 Verde</t>
  </si>
  <si>
    <t xml:space="preserve">                   Relación de Inventario Almacén Enero 2026</t>
  </si>
  <si>
    <t xml:space="preserve">                   Relación de Inventario Almacén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</si>
</sst>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5" borderId="9" applyNumberFormat="0" applyAlignment="0" applyProtection="0"/>
  </cellStyleXfs>
  <cellXfs count="1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3" fontId="10" fillId="0" borderId="0" xfId="0" applyNumberFormat="1" applyFont="1"/>
    <xf numFmtId="43" fontId="12" fillId="0" borderId="0" xfId="0" applyNumberFormat="1" applyFont="1"/>
    <xf numFmtId="43" fontId="10" fillId="0" borderId="0" xfId="0" applyNumberFormat="1" applyFont="1" applyAlignment="1">
      <alignment horizontal="left"/>
    </xf>
    <xf numFmtId="0" fontId="15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43" fontId="18" fillId="0" borderId="1" xfId="2" applyFont="1" applyFill="1" applyBorder="1" applyAlignment="1">
      <alignment horizont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3" applyFont="1" applyFill="1" applyBorder="1" applyAlignment="1">
      <alignment horizontal="center" wrapText="1"/>
    </xf>
    <xf numFmtId="0" fontId="17" fillId="0" borderId="9" xfId="3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3" fontId="17" fillId="0" borderId="1" xfId="2" applyFont="1" applyBorder="1" applyAlignment="1">
      <alignment horizontal="left"/>
    </xf>
    <xf numFmtId="0" fontId="17" fillId="0" borderId="1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2" xfId="3" applyFont="1" applyFill="1" applyBorder="1" applyAlignment="1">
      <alignment vertical="center" wrapText="1"/>
    </xf>
    <xf numFmtId="0" fontId="17" fillId="0" borderId="1" xfId="3" applyFont="1" applyFill="1" applyBorder="1" applyAlignment="1">
      <alignment vertical="center" wrapText="1"/>
    </xf>
    <xf numFmtId="0" fontId="17" fillId="0" borderId="9" xfId="3" applyFont="1" applyFill="1" applyBorder="1" applyAlignment="1">
      <alignment vertical="center" wrapText="1"/>
    </xf>
    <xf numFmtId="0" fontId="17" fillId="0" borderId="9" xfId="4" applyFont="1" applyFill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 wrapText="1"/>
    </xf>
    <xf numFmtId="1" fontId="17" fillId="0" borderId="1" xfId="3" applyNumberFormat="1" applyFont="1" applyFill="1" applyBorder="1" applyAlignment="1">
      <alignment horizontal="center" vertical="center" wrapText="1"/>
    </xf>
    <xf numFmtId="1" fontId="17" fillId="0" borderId="9" xfId="3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7" fillId="0" borderId="1" xfId="0" quotePrefix="1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18" fillId="0" borderId="4" xfId="2" applyFont="1" applyFill="1" applyBorder="1" applyAlignment="1">
      <alignment horizontal="center" wrapText="1"/>
    </xf>
    <xf numFmtId="1" fontId="18" fillId="0" borderId="4" xfId="0" applyNumberFormat="1" applyFont="1" applyBorder="1" applyAlignment="1">
      <alignment horizontal="center" vertical="center" wrapText="1"/>
    </xf>
    <xf numFmtId="2" fontId="18" fillId="0" borderId="1" xfId="2" applyNumberFormat="1" applyFont="1" applyFill="1" applyBorder="1" applyAlignment="1">
      <alignment horizontal="right" wrapText="1"/>
    </xf>
    <xf numFmtId="165" fontId="18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2" fontId="19" fillId="2" borderId="11" xfId="1" applyNumberFormat="1" applyFont="1" applyFill="1" applyBorder="1" applyAlignment="1">
      <alignment horizontal="center" vertical="center" wrapText="1"/>
    </xf>
    <xf numFmtId="164" fontId="19" fillId="2" borderId="12" xfId="1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4" fillId="0" borderId="0" xfId="0" applyFont="1" applyAlignment="1">
      <alignment horizontal="center" vertical="center" wrapText="1"/>
    </xf>
    <xf numFmtId="0" fontId="15" fillId="0" borderId="13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4" xfId="0" applyFont="1" applyBorder="1" applyAlignment="1">
      <alignment horizontal="center" wrapText="1"/>
    </xf>
    <xf numFmtId="43" fontId="18" fillId="0" borderId="1" xfId="2" applyFont="1" applyFill="1" applyBorder="1" applyAlignment="1">
      <alignment horizontal="center"/>
    </xf>
    <xf numFmtId="165" fontId="18" fillId="0" borderId="4" xfId="0" applyNumberFormat="1" applyFont="1" applyBorder="1" applyAlignment="1">
      <alignment horizontal="center" vertical="center" wrapText="1"/>
    </xf>
    <xf numFmtId="43" fontId="18" fillId="0" borderId="4" xfId="2" applyFont="1" applyFill="1" applyBorder="1" applyAlignment="1">
      <alignment horizontal="center"/>
    </xf>
    <xf numFmtId="43" fontId="18" fillId="0" borderId="3" xfId="1" applyFont="1" applyFill="1" applyBorder="1" applyAlignment="1">
      <alignment horizontal="center" wrapText="1"/>
    </xf>
    <xf numFmtId="165" fontId="18" fillId="0" borderId="7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165" fontId="18" fillId="0" borderId="1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15" fillId="0" borderId="15" xfId="0" applyFont="1" applyBorder="1"/>
    <xf numFmtId="2" fontId="15" fillId="0" borderId="4" xfId="0" applyNumberFormat="1" applyFont="1" applyBorder="1"/>
    <xf numFmtId="43" fontId="18" fillId="0" borderId="4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6" xfId="0" applyNumberFormat="1" applyFont="1" applyBorder="1" applyAlignment="1">
      <alignment horizontal="center" vertical="center" wrapText="1"/>
    </xf>
    <xf numFmtId="165" fontId="18" fillId="0" borderId="2" xfId="3" applyNumberFormat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wrapText="1"/>
    </xf>
    <xf numFmtId="165" fontId="18" fillId="0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wrapText="1"/>
    </xf>
    <xf numFmtId="165" fontId="18" fillId="0" borderId="9" xfId="3" applyNumberFormat="1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horizontal="center" wrapText="1"/>
    </xf>
    <xf numFmtId="43" fontId="18" fillId="0" borderId="1" xfId="3" applyNumberFormat="1" applyFont="1" applyFill="1" applyBorder="1" applyAlignment="1">
      <alignment horizontal="center" wrapText="1"/>
    </xf>
    <xf numFmtId="43" fontId="18" fillId="0" borderId="1" xfId="2" applyFont="1" applyFill="1" applyBorder="1" applyAlignment="1">
      <alignment horizontal="right" wrapText="1"/>
    </xf>
    <xf numFmtId="43" fontId="18" fillId="0" borderId="1" xfId="2" applyFont="1" applyFill="1" applyBorder="1" applyAlignment="1">
      <alignment horizontal="center" vertical="center" wrapText="1"/>
    </xf>
    <xf numFmtId="43" fontId="8" fillId="6" borderId="17" xfId="1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43" fontId="18" fillId="0" borderId="3" xfId="2" applyFont="1" applyFill="1" applyBorder="1" applyAlignment="1">
      <alignment horizontal="center" wrapText="1"/>
    </xf>
    <xf numFmtId="43" fontId="18" fillId="0" borderId="2" xfId="3" applyNumberFormat="1" applyFont="1" applyFill="1" applyBorder="1" applyAlignment="1">
      <alignment horizontal="center" wrapText="1"/>
    </xf>
    <xf numFmtId="43" fontId="18" fillId="0" borderId="9" xfId="3" applyNumberFormat="1" applyFont="1" applyFill="1" applyBorder="1" applyAlignment="1">
      <alignment horizontal="center" wrapText="1"/>
    </xf>
    <xf numFmtId="43" fontId="18" fillId="0" borderId="1" xfId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wrapText="1"/>
    </xf>
    <xf numFmtId="43" fontId="17" fillId="0" borderId="1" xfId="2" applyFont="1" applyFill="1" applyBorder="1" applyAlignment="1">
      <alignment horizontal="left"/>
    </xf>
    <xf numFmtId="43" fontId="18" fillId="7" borderId="1" xfId="2" applyFont="1" applyFill="1" applyBorder="1" applyAlignment="1">
      <alignment horizontal="center" wrapText="1"/>
    </xf>
    <xf numFmtId="1" fontId="17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wrapText="1"/>
    </xf>
    <xf numFmtId="43" fontId="18" fillId="7" borderId="1" xfId="1" applyFont="1" applyFill="1" applyBorder="1" applyAlignment="1">
      <alignment horizontal="center" wrapText="1"/>
    </xf>
    <xf numFmtId="1" fontId="17" fillId="7" borderId="1" xfId="0" applyNumberFormat="1" applyFont="1" applyFill="1" applyBorder="1" applyAlignment="1">
      <alignment horizontal="center" wrapText="1"/>
    </xf>
    <xf numFmtId="0" fontId="18" fillId="7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65" fontId="18" fillId="7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wrapText="1"/>
    </xf>
    <xf numFmtId="43" fontId="0" fillId="0" borderId="0" xfId="1" applyFont="1"/>
    <xf numFmtId="9" fontId="0" fillId="0" borderId="0" xfId="0" applyNumberFormat="1"/>
    <xf numFmtId="165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vertical="center" wrapText="1"/>
    </xf>
    <xf numFmtId="43" fontId="18" fillId="3" borderId="1" xfId="2" applyFont="1" applyFill="1" applyBorder="1" applyAlignment="1">
      <alignment horizontal="center" wrapText="1"/>
    </xf>
    <xf numFmtId="43" fontId="18" fillId="3" borderId="1" xfId="1" applyFont="1" applyFill="1" applyBorder="1" applyAlignment="1">
      <alignment horizontal="center" wrapText="1"/>
    </xf>
    <xf numFmtId="43" fontId="18" fillId="3" borderId="1" xfId="2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17" fillId="3" borderId="1" xfId="0" quotePrefix="1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/>
    </xf>
    <xf numFmtId="2" fontId="18" fillId="3" borderId="1" xfId="2" applyNumberFormat="1" applyFont="1" applyFill="1" applyBorder="1" applyAlignment="1">
      <alignment horizontal="right" wrapText="1"/>
    </xf>
    <xf numFmtId="0" fontId="19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2" fontId="18" fillId="0" borderId="1" xfId="1" applyNumberFormat="1" applyFont="1" applyFill="1" applyBorder="1" applyAlignment="1">
      <alignment horizont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F015C82D-7680-4138-AE3D-5165564B2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FBA73C2-E8EF-46AD-B7EF-F9FF0B1D0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4EBC070-4D8A-4FBC-B68C-741877CB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8EA2D06-144C-4883-8D12-823D488D3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1</xdr:row>
      <xdr:rowOff>47626</xdr:rowOff>
    </xdr:from>
    <xdr:to>
      <xdr:col>4</xdr:col>
      <xdr:colOff>2513178</xdr:colOff>
      <xdr:row>7</xdr:row>
      <xdr:rowOff>152400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D5754FF-857D-4234-A2E5-8152FD6B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4" y="238126"/>
          <a:ext cx="2217904" cy="12477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P208"/>
  <sheetViews>
    <sheetView tabSelected="1" topLeftCell="A157" workbookViewId="0">
      <selection activeCell="O166" sqref="O166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6.42578125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2" ht="18.75" thickBot="1" x14ac:dyDescent="0.3">
      <c r="C10" s="132" t="s">
        <v>192</v>
      </c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ht="28.5" customHeight="1" thickBot="1" x14ac:dyDescent="0.3">
      <c r="A11" s="59" t="s">
        <v>179</v>
      </c>
      <c r="B11" s="60" t="s">
        <v>180</v>
      </c>
      <c r="C11" s="61" t="s">
        <v>0</v>
      </c>
      <c r="D11" s="61" t="s">
        <v>140</v>
      </c>
      <c r="E11" s="61" t="s">
        <v>1</v>
      </c>
      <c r="F11" s="62" t="s">
        <v>2</v>
      </c>
      <c r="G11" s="61" t="s">
        <v>3</v>
      </c>
      <c r="H11" s="61" t="s">
        <v>4</v>
      </c>
      <c r="I11" s="61" t="s">
        <v>105</v>
      </c>
      <c r="J11" s="61" t="s">
        <v>106</v>
      </c>
      <c r="K11" s="63" t="s">
        <v>5</v>
      </c>
    </row>
    <row r="12" spans="1:12" ht="15.75" x14ac:dyDescent="0.25">
      <c r="A12" s="23">
        <v>45854</v>
      </c>
      <c r="B12" s="23">
        <v>45877</v>
      </c>
      <c r="C12" s="24">
        <v>150</v>
      </c>
      <c r="D12" s="18" t="s">
        <v>95</v>
      </c>
      <c r="E12" s="20" t="s">
        <v>146</v>
      </c>
      <c r="F12" s="26">
        <v>9001</v>
      </c>
      <c r="G12" s="46">
        <v>1</v>
      </c>
      <c r="H12" s="46">
        <v>0</v>
      </c>
      <c r="I12" s="46">
        <v>0</v>
      </c>
      <c r="J12" s="46">
        <v>1</v>
      </c>
      <c r="K12" s="139">
        <f>+F12*J12</f>
        <v>9001</v>
      </c>
    </row>
    <row r="13" spans="1:12" ht="15.75" customHeight="1" x14ac:dyDescent="0.25">
      <c r="A13" s="23">
        <v>45554</v>
      </c>
      <c r="B13" s="23">
        <v>45597</v>
      </c>
      <c r="C13" s="82">
        <v>151</v>
      </c>
      <c r="D13" s="19" t="s">
        <v>95</v>
      </c>
      <c r="E13" s="16" t="s">
        <v>147</v>
      </c>
      <c r="F13" s="26">
        <v>25000</v>
      </c>
      <c r="G13" s="17">
        <v>0</v>
      </c>
      <c r="H13" s="41">
        <v>0</v>
      </c>
      <c r="I13" s="41">
        <v>0</v>
      </c>
      <c r="J13" s="17">
        <f>+G13-I13+H13</f>
        <v>0</v>
      </c>
      <c r="K13" s="28">
        <f t="shared" ref="K12:K53" si="0">+F13*J13</f>
        <v>0</v>
      </c>
    </row>
    <row r="14" spans="1:12" ht="15.75" x14ac:dyDescent="0.25">
      <c r="A14" s="23">
        <v>45554</v>
      </c>
      <c r="B14" s="23">
        <v>45597</v>
      </c>
      <c r="C14" s="83">
        <v>152</v>
      </c>
      <c r="D14" s="19" t="s">
        <v>95</v>
      </c>
      <c r="E14" s="16" t="s">
        <v>148</v>
      </c>
      <c r="F14" s="26">
        <v>25000</v>
      </c>
      <c r="G14" s="17">
        <v>2</v>
      </c>
      <c r="H14" s="41">
        <v>0</v>
      </c>
      <c r="I14" s="41">
        <v>0</v>
      </c>
      <c r="J14" s="17">
        <f>+G14-I14+H14</f>
        <v>2</v>
      </c>
      <c r="K14" s="28">
        <f t="shared" si="0"/>
        <v>50000</v>
      </c>
    </row>
    <row r="15" spans="1:12" ht="15.75" x14ac:dyDescent="0.25">
      <c r="A15" s="23">
        <v>45854</v>
      </c>
      <c r="B15" s="23">
        <v>45877</v>
      </c>
      <c r="C15" s="83">
        <v>153</v>
      </c>
      <c r="D15" s="19" t="s">
        <v>95</v>
      </c>
      <c r="E15" s="16" t="s">
        <v>149</v>
      </c>
      <c r="F15" s="26">
        <v>8500</v>
      </c>
      <c r="G15" s="17">
        <v>1</v>
      </c>
      <c r="H15" s="17">
        <v>2</v>
      </c>
      <c r="I15" s="17">
        <v>0</v>
      </c>
      <c r="J15" s="17">
        <f>+G15-I15+H15</f>
        <v>3</v>
      </c>
      <c r="K15" s="28">
        <f t="shared" si="0"/>
        <v>25500</v>
      </c>
    </row>
    <row r="16" spans="1:12" ht="15.75" x14ac:dyDescent="0.25">
      <c r="A16" s="23">
        <v>42135</v>
      </c>
      <c r="B16" s="23">
        <v>42155</v>
      </c>
      <c r="C16" s="82">
        <v>11</v>
      </c>
      <c r="D16" s="19" t="s">
        <v>95</v>
      </c>
      <c r="E16" s="35" t="s">
        <v>152</v>
      </c>
      <c r="F16" s="71">
        <v>1625</v>
      </c>
      <c r="G16" s="17">
        <v>2</v>
      </c>
      <c r="H16" s="17">
        <v>0</v>
      </c>
      <c r="I16" s="17">
        <v>0</v>
      </c>
      <c r="J16" s="17">
        <f>+G16-I16+H16</f>
        <v>2</v>
      </c>
      <c r="K16" s="28">
        <f t="shared" si="0"/>
        <v>3250</v>
      </c>
    </row>
    <row r="17" spans="1:11" ht="15.75" x14ac:dyDescent="0.25">
      <c r="A17" s="23">
        <v>42135</v>
      </c>
      <c r="B17" s="23">
        <v>42155</v>
      </c>
      <c r="C17" s="82">
        <v>12</v>
      </c>
      <c r="D17" s="19" t="s">
        <v>95</v>
      </c>
      <c r="E17" s="35" t="s">
        <v>153</v>
      </c>
      <c r="F17" s="71">
        <v>1625</v>
      </c>
      <c r="G17" s="17">
        <v>3</v>
      </c>
      <c r="H17" s="17">
        <v>0</v>
      </c>
      <c r="I17" s="17">
        <v>0</v>
      </c>
      <c r="J17" s="17">
        <f t="shared" ref="J17:J19" si="1">+G17-I17+H17</f>
        <v>3</v>
      </c>
      <c r="K17" s="28">
        <f t="shared" si="0"/>
        <v>4875</v>
      </c>
    </row>
    <row r="18" spans="1:11" ht="15.75" x14ac:dyDescent="0.25">
      <c r="A18" s="23">
        <v>42135</v>
      </c>
      <c r="B18" s="23">
        <v>42155</v>
      </c>
      <c r="C18" s="82">
        <v>13</v>
      </c>
      <c r="D18" s="19" t="s">
        <v>95</v>
      </c>
      <c r="E18" s="35" t="s">
        <v>183</v>
      </c>
      <c r="F18" s="71">
        <v>1625</v>
      </c>
      <c r="G18" s="17">
        <v>3</v>
      </c>
      <c r="H18" s="17">
        <v>0</v>
      </c>
      <c r="I18" s="17">
        <v>0</v>
      </c>
      <c r="J18" s="17">
        <f t="shared" si="1"/>
        <v>3</v>
      </c>
      <c r="K18" s="28">
        <f t="shared" si="0"/>
        <v>4875</v>
      </c>
    </row>
    <row r="19" spans="1:11" ht="15.75" x14ac:dyDescent="0.25">
      <c r="A19" s="23">
        <v>42135</v>
      </c>
      <c r="B19" s="23">
        <v>42155</v>
      </c>
      <c r="C19" s="82">
        <v>14</v>
      </c>
      <c r="D19" s="19" t="s">
        <v>95</v>
      </c>
      <c r="E19" s="35" t="s">
        <v>154</v>
      </c>
      <c r="F19" s="71">
        <v>1625</v>
      </c>
      <c r="G19" s="17">
        <v>2</v>
      </c>
      <c r="H19" s="17">
        <v>0</v>
      </c>
      <c r="I19" s="17">
        <v>0</v>
      </c>
      <c r="J19" s="17">
        <f t="shared" si="1"/>
        <v>2</v>
      </c>
      <c r="K19" s="28">
        <f t="shared" si="0"/>
        <v>3250</v>
      </c>
    </row>
    <row r="20" spans="1:11" ht="15.75" x14ac:dyDescent="0.25">
      <c r="A20" s="23">
        <v>45854</v>
      </c>
      <c r="B20" s="23">
        <v>45877</v>
      </c>
      <c r="C20" s="24">
        <v>154</v>
      </c>
      <c r="D20" s="19" t="s">
        <v>95</v>
      </c>
      <c r="E20" s="16" t="s">
        <v>142</v>
      </c>
      <c r="F20" s="26">
        <v>10500</v>
      </c>
      <c r="G20" s="17">
        <v>0</v>
      </c>
      <c r="H20" s="17">
        <v>0</v>
      </c>
      <c r="I20" s="17">
        <v>0</v>
      </c>
      <c r="J20" s="17">
        <f t="shared" ref="J20:J30" si="2">+G20-I20+H20</f>
        <v>0</v>
      </c>
      <c r="K20" s="28">
        <f t="shared" si="0"/>
        <v>0</v>
      </c>
    </row>
    <row r="21" spans="1:11" ht="15.75" x14ac:dyDescent="0.25">
      <c r="A21" s="23">
        <v>45854</v>
      </c>
      <c r="B21" s="23">
        <v>45877</v>
      </c>
      <c r="C21" s="24">
        <v>155</v>
      </c>
      <c r="D21" s="19" t="s">
        <v>95</v>
      </c>
      <c r="E21" s="16" t="s">
        <v>143</v>
      </c>
      <c r="F21" s="26">
        <v>10800</v>
      </c>
      <c r="G21" s="17">
        <v>1</v>
      </c>
      <c r="H21" s="17">
        <v>0</v>
      </c>
      <c r="I21" s="17">
        <v>0</v>
      </c>
      <c r="J21" s="17">
        <f t="shared" si="2"/>
        <v>1</v>
      </c>
      <c r="K21" s="28">
        <f t="shared" si="0"/>
        <v>10800</v>
      </c>
    </row>
    <row r="22" spans="1:11" ht="15.75" x14ac:dyDescent="0.25">
      <c r="A22" s="23">
        <v>45854</v>
      </c>
      <c r="B22" s="23">
        <v>45877</v>
      </c>
      <c r="C22" s="24">
        <v>156</v>
      </c>
      <c r="D22" s="21" t="s">
        <v>95</v>
      </c>
      <c r="E22" s="16" t="s">
        <v>144</v>
      </c>
      <c r="F22" s="26">
        <v>10800</v>
      </c>
      <c r="G22" s="17">
        <v>0</v>
      </c>
      <c r="H22" s="17">
        <v>0</v>
      </c>
      <c r="I22" s="17">
        <v>0</v>
      </c>
      <c r="J22" s="17">
        <f t="shared" si="2"/>
        <v>0</v>
      </c>
      <c r="K22" s="28">
        <f t="shared" si="0"/>
        <v>0</v>
      </c>
    </row>
    <row r="23" spans="1:11" ht="15.75" x14ac:dyDescent="0.25">
      <c r="A23" s="23">
        <v>45854</v>
      </c>
      <c r="B23" s="23">
        <v>45877</v>
      </c>
      <c r="C23" s="24">
        <v>157</v>
      </c>
      <c r="D23" s="21" t="s">
        <v>95</v>
      </c>
      <c r="E23" s="22" t="s">
        <v>145</v>
      </c>
      <c r="F23" s="26">
        <v>10800</v>
      </c>
      <c r="G23" s="17">
        <v>0</v>
      </c>
      <c r="H23" s="17">
        <v>0</v>
      </c>
      <c r="I23" s="17">
        <v>0</v>
      </c>
      <c r="J23" s="17">
        <f t="shared" si="2"/>
        <v>0</v>
      </c>
      <c r="K23" s="28">
        <f t="shared" si="0"/>
        <v>0</v>
      </c>
    </row>
    <row r="24" spans="1:11" ht="15.75" x14ac:dyDescent="0.25">
      <c r="A24" s="23">
        <v>45854</v>
      </c>
      <c r="B24" s="23">
        <v>45877</v>
      </c>
      <c r="C24" s="24">
        <v>158</v>
      </c>
      <c r="D24" s="21" t="s">
        <v>95</v>
      </c>
      <c r="E24" s="16" t="s">
        <v>173</v>
      </c>
      <c r="F24" s="26">
        <v>10000</v>
      </c>
      <c r="G24" s="17">
        <v>1</v>
      </c>
      <c r="H24" s="17">
        <v>0</v>
      </c>
      <c r="I24" s="17">
        <v>0</v>
      </c>
      <c r="J24" s="17">
        <f t="shared" si="2"/>
        <v>1</v>
      </c>
      <c r="K24" s="28">
        <f t="shared" si="0"/>
        <v>10000</v>
      </c>
    </row>
    <row r="25" spans="1:11" ht="15.75" x14ac:dyDescent="0.25">
      <c r="A25" s="23">
        <v>45854</v>
      </c>
      <c r="B25" s="23">
        <v>45877</v>
      </c>
      <c r="C25" s="24">
        <v>159</v>
      </c>
      <c r="D25" s="21" t="s">
        <v>95</v>
      </c>
      <c r="E25" s="16" t="s">
        <v>174</v>
      </c>
      <c r="F25" s="26">
        <v>10500</v>
      </c>
      <c r="G25" s="17">
        <v>1</v>
      </c>
      <c r="H25" s="17">
        <v>0</v>
      </c>
      <c r="I25" s="17">
        <v>0</v>
      </c>
      <c r="J25" s="17">
        <f t="shared" si="2"/>
        <v>1</v>
      </c>
      <c r="K25" s="28">
        <f t="shared" si="0"/>
        <v>10500</v>
      </c>
    </row>
    <row r="26" spans="1:11" ht="15.75" x14ac:dyDescent="0.25">
      <c r="A26" s="23">
        <v>45854</v>
      </c>
      <c r="B26" s="23">
        <v>45877</v>
      </c>
      <c r="C26" s="24">
        <v>160</v>
      </c>
      <c r="D26" s="21" t="s">
        <v>95</v>
      </c>
      <c r="E26" s="16" t="s">
        <v>175</v>
      </c>
      <c r="F26" s="26">
        <v>10500</v>
      </c>
      <c r="G26" s="17">
        <v>1</v>
      </c>
      <c r="H26" s="17">
        <v>0</v>
      </c>
      <c r="I26" s="17">
        <v>0</v>
      </c>
      <c r="J26" s="17">
        <f t="shared" si="2"/>
        <v>1</v>
      </c>
      <c r="K26" s="28">
        <f t="shared" si="0"/>
        <v>10500</v>
      </c>
    </row>
    <row r="27" spans="1:11" ht="15.75" x14ac:dyDescent="0.25">
      <c r="A27" s="23">
        <v>45854</v>
      </c>
      <c r="B27" s="23">
        <v>45877</v>
      </c>
      <c r="C27" s="24">
        <v>161</v>
      </c>
      <c r="D27" s="21" t="s">
        <v>95</v>
      </c>
      <c r="E27" s="16" t="s">
        <v>176</v>
      </c>
      <c r="F27" s="26">
        <v>10500</v>
      </c>
      <c r="G27" s="17">
        <v>1</v>
      </c>
      <c r="H27" s="17">
        <v>0</v>
      </c>
      <c r="I27" s="17">
        <v>0</v>
      </c>
      <c r="J27" s="17">
        <f t="shared" si="2"/>
        <v>1</v>
      </c>
      <c r="K27" s="28">
        <f t="shared" si="0"/>
        <v>10500</v>
      </c>
    </row>
    <row r="28" spans="1:11" ht="15.75" customHeight="1" x14ac:dyDescent="0.25">
      <c r="A28" s="23">
        <v>45211</v>
      </c>
      <c r="B28" s="23">
        <v>45217</v>
      </c>
      <c r="C28" s="24">
        <v>58</v>
      </c>
      <c r="D28" s="19" t="s">
        <v>95</v>
      </c>
      <c r="E28" s="16" t="s">
        <v>129</v>
      </c>
      <c r="F28" s="26">
        <v>5245.76</v>
      </c>
      <c r="G28" s="17">
        <v>3</v>
      </c>
      <c r="H28" s="17">
        <v>0</v>
      </c>
      <c r="I28" s="17">
        <v>0</v>
      </c>
      <c r="J28" s="17">
        <f t="shared" si="2"/>
        <v>3</v>
      </c>
      <c r="K28" s="71">
        <f t="shared" si="0"/>
        <v>15737.28</v>
      </c>
    </row>
    <row r="29" spans="1:11" ht="15.75" x14ac:dyDescent="0.25">
      <c r="A29" s="23">
        <v>44958</v>
      </c>
      <c r="B29" s="56">
        <v>44986</v>
      </c>
      <c r="C29" s="82">
        <v>2</v>
      </c>
      <c r="D29" s="19" t="s">
        <v>95</v>
      </c>
      <c r="E29" s="36" t="s">
        <v>109</v>
      </c>
      <c r="F29" s="71">
        <v>3800</v>
      </c>
      <c r="G29" s="17">
        <v>4</v>
      </c>
      <c r="H29" s="42">
        <v>0</v>
      </c>
      <c r="I29" s="41">
        <v>1</v>
      </c>
      <c r="J29" s="17">
        <f t="shared" si="2"/>
        <v>3</v>
      </c>
      <c r="K29" s="28">
        <f t="shared" si="0"/>
        <v>11400</v>
      </c>
    </row>
    <row r="30" spans="1:11" ht="16.5" customHeight="1" x14ac:dyDescent="0.25">
      <c r="A30" s="23">
        <v>45211</v>
      </c>
      <c r="B30" s="23">
        <v>45217</v>
      </c>
      <c r="C30" s="24">
        <v>162</v>
      </c>
      <c r="D30" s="19" t="s">
        <v>95</v>
      </c>
      <c r="E30" s="16" t="s">
        <v>127</v>
      </c>
      <c r="F30" s="26">
        <v>5800</v>
      </c>
      <c r="G30" s="17">
        <v>5</v>
      </c>
      <c r="H30" s="42">
        <v>0</v>
      </c>
      <c r="I30" s="41">
        <v>0</v>
      </c>
      <c r="J30" s="17">
        <f>+G30-I30+H30</f>
        <v>5</v>
      </c>
      <c r="K30" s="28">
        <f t="shared" si="0"/>
        <v>29000</v>
      </c>
    </row>
    <row r="31" spans="1:11" ht="15.75" customHeight="1" x14ac:dyDescent="0.25">
      <c r="A31" s="23">
        <v>45554</v>
      </c>
      <c r="B31" s="23">
        <v>45597</v>
      </c>
      <c r="C31" s="24">
        <v>59</v>
      </c>
      <c r="D31" s="19" t="s">
        <v>95</v>
      </c>
      <c r="E31" s="16" t="s">
        <v>6</v>
      </c>
      <c r="F31" s="26">
        <v>4550</v>
      </c>
      <c r="G31" s="17">
        <v>0</v>
      </c>
      <c r="H31" s="42">
        <v>0</v>
      </c>
      <c r="I31" s="41">
        <v>0</v>
      </c>
      <c r="J31" s="17">
        <f t="shared" ref="J31:J120" si="3">+G31-I31+H31</f>
        <v>0</v>
      </c>
      <c r="K31" s="28">
        <f t="shared" si="0"/>
        <v>0</v>
      </c>
    </row>
    <row r="32" spans="1:11" ht="17.25" customHeight="1" x14ac:dyDescent="0.25">
      <c r="A32" s="23">
        <v>44194</v>
      </c>
      <c r="B32" s="23">
        <v>44202</v>
      </c>
      <c r="C32" s="24">
        <v>60</v>
      </c>
      <c r="D32" s="19" t="s">
        <v>95</v>
      </c>
      <c r="E32" s="16" t="s">
        <v>7</v>
      </c>
      <c r="F32" s="26">
        <v>4790</v>
      </c>
      <c r="G32" s="17">
        <v>4</v>
      </c>
      <c r="H32" s="42">
        <v>0</v>
      </c>
      <c r="I32" s="41">
        <v>0</v>
      </c>
      <c r="J32" s="17">
        <f t="shared" si="3"/>
        <v>4</v>
      </c>
      <c r="K32" s="28">
        <f t="shared" si="0"/>
        <v>19160</v>
      </c>
    </row>
    <row r="33" spans="1:13" ht="17.25" customHeight="1" x14ac:dyDescent="0.25">
      <c r="A33" s="23">
        <v>44194</v>
      </c>
      <c r="B33" s="23">
        <v>44202</v>
      </c>
      <c r="C33" s="24">
        <v>61</v>
      </c>
      <c r="D33" s="19" t="s">
        <v>95</v>
      </c>
      <c r="E33" s="16" t="s">
        <v>104</v>
      </c>
      <c r="F33" s="26">
        <v>4790</v>
      </c>
      <c r="G33" s="17">
        <v>3</v>
      </c>
      <c r="H33" s="42">
        <v>0</v>
      </c>
      <c r="I33" s="41">
        <v>0</v>
      </c>
      <c r="J33" s="17">
        <f>+G33-I33+H33</f>
        <v>3</v>
      </c>
      <c r="K33" s="28">
        <f t="shared" si="0"/>
        <v>14370</v>
      </c>
    </row>
    <row r="34" spans="1:13" ht="15" customHeight="1" x14ac:dyDescent="0.25">
      <c r="A34" s="23">
        <v>44194</v>
      </c>
      <c r="B34" s="23">
        <v>44202</v>
      </c>
      <c r="C34" s="24">
        <v>62</v>
      </c>
      <c r="D34" s="19" t="s">
        <v>95</v>
      </c>
      <c r="E34" s="16" t="s">
        <v>130</v>
      </c>
      <c r="F34" s="26">
        <v>4500.5200000000004</v>
      </c>
      <c r="G34" s="17">
        <v>1</v>
      </c>
      <c r="H34" s="17">
        <v>0</v>
      </c>
      <c r="I34" s="41">
        <v>0</v>
      </c>
      <c r="J34" s="17">
        <f t="shared" ref="J34:J37" si="4">+G34-I34+H34</f>
        <v>1</v>
      </c>
      <c r="K34" s="28">
        <f t="shared" si="0"/>
        <v>4500.5200000000004</v>
      </c>
    </row>
    <row r="35" spans="1:13" ht="16.5" customHeight="1" x14ac:dyDescent="0.25">
      <c r="A35" s="23">
        <v>45554</v>
      </c>
      <c r="B35" s="23">
        <v>45597</v>
      </c>
      <c r="C35" s="83">
        <v>63</v>
      </c>
      <c r="D35" s="19" t="s">
        <v>95</v>
      </c>
      <c r="E35" s="16" t="s">
        <v>110</v>
      </c>
      <c r="F35" s="96">
        <v>4500.5200000000004</v>
      </c>
      <c r="G35" s="17">
        <v>1</v>
      </c>
      <c r="H35" s="17">
        <v>0</v>
      </c>
      <c r="I35" s="41">
        <v>0</v>
      </c>
      <c r="J35" s="17">
        <f t="shared" si="4"/>
        <v>1</v>
      </c>
      <c r="K35" s="28">
        <f t="shared" si="0"/>
        <v>4500.5200000000004</v>
      </c>
    </row>
    <row r="36" spans="1:13" ht="15" customHeight="1" x14ac:dyDescent="0.25">
      <c r="A36" s="23">
        <v>45554</v>
      </c>
      <c r="B36" s="23">
        <v>45597</v>
      </c>
      <c r="C36" s="83">
        <v>64</v>
      </c>
      <c r="D36" s="19" t="s">
        <v>95</v>
      </c>
      <c r="E36" s="16" t="s">
        <v>111</v>
      </c>
      <c r="F36" s="96">
        <v>4500.5200000000004</v>
      </c>
      <c r="G36" s="17">
        <v>1</v>
      </c>
      <c r="H36" s="17">
        <v>0</v>
      </c>
      <c r="I36" s="41">
        <v>0</v>
      </c>
      <c r="J36" s="17">
        <f t="shared" si="4"/>
        <v>1</v>
      </c>
      <c r="K36" s="28">
        <f t="shared" si="0"/>
        <v>4500.5200000000004</v>
      </c>
    </row>
    <row r="37" spans="1:13" ht="15.75" customHeight="1" x14ac:dyDescent="0.25">
      <c r="A37" s="23">
        <v>45554</v>
      </c>
      <c r="B37" s="23">
        <v>45597</v>
      </c>
      <c r="C37" s="24">
        <v>65</v>
      </c>
      <c r="D37" s="19" t="s">
        <v>95</v>
      </c>
      <c r="E37" s="16" t="s">
        <v>112</v>
      </c>
      <c r="F37" s="96">
        <v>4500.5200000000004</v>
      </c>
      <c r="G37" s="17">
        <v>1</v>
      </c>
      <c r="H37" s="17">
        <v>0</v>
      </c>
      <c r="I37" s="41">
        <v>0</v>
      </c>
      <c r="J37" s="17">
        <f t="shared" si="4"/>
        <v>1</v>
      </c>
      <c r="K37" s="28">
        <f t="shared" si="0"/>
        <v>4500.5200000000004</v>
      </c>
    </row>
    <row r="38" spans="1:13" ht="15.75" customHeight="1" x14ac:dyDescent="0.25">
      <c r="A38" s="23">
        <v>45554</v>
      </c>
      <c r="B38" s="23">
        <v>45597</v>
      </c>
      <c r="C38" s="24">
        <v>66</v>
      </c>
      <c r="D38" s="19" t="s">
        <v>95</v>
      </c>
      <c r="E38" s="16" t="s">
        <v>8</v>
      </c>
      <c r="F38" s="96">
        <v>4790</v>
      </c>
      <c r="G38" s="17">
        <v>5</v>
      </c>
      <c r="H38" s="17">
        <v>0</v>
      </c>
      <c r="I38" s="41">
        <v>0</v>
      </c>
      <c r="J38" s="17">
        <f t="shared" si="3"/>
        <v>5</v>
      </c>
      <c r="K38" s="28">
        <f t="shared" si="0"/>
        <v>23950</v>
      </c>
    </row>
    <row r="39" spans="1:13" ht="15" customHeight="1" x14ac:dyDescent="0.25">
      <c r="A39" s="23">
        <v>45211</v>
      </c>
      <c r="B39" s="23">
        <v>45217</v>
      </c>
      <c r="C39" s="24">
        <v>67</v>
      </c>
      <c r="D39" s="19" t="s">
        <v>95</v>
      </c>
      <c r="E39" s="16" t="s">
        <v>9</v>
      </c>
      <c r="F39" s="26">
        <v>10000</v>
      </c>
      <c r="G39" s="17">
        <v>3</v>
      </c>
      <c r="H39" s="17">
        <v>0</v>
      </c>
      <c r="I39" s="41">
        <v>0</v>
      </c>
      <c r="J39" s="17">
        <f t="shared" si="3"/>
        <v>3</v>
      </c>
      <c r="K39" s="28">
        <f t="shared" si="0"/>
        <v>30000</v>
      </c>
    </row>
    <row r="40" spans="1:13" ht="15.75" customHeight="1" x14ac:dyDescent="0.25">
      <c r="A40" s="23">
        <v>45211</v>
      </c>
      <c r="B40" s="23">
        <v>45217</v>
      </c>
      <c r="C40" s="24">
        <v>68</v>
      </c>
      <c r="D40" s="19" t="s">
        <v>95</v>
      </c>
      <c r="E40" s="16" t="s">
        <v>10</v>
      </c>
      <c r="F40" s="26">
        <v>12500</v>
      </c>
      <c r="G40" s="17">
        <v>4</v>
      </c>
      <c r="H40" s="17">
        <v>0</v>
      </c>
      <c r="I40" s="41">
        <v>0</v>
      </c>
      <c r="J40" s="17">
        <f t="shared" si="3"/>
        <v>4</v>
      </c>
      <c r="K40" s="28">
        <f t="shared" si="0"/>
        <v>50000</v>
      </c>
    </row>
    <row r="41" spans="1:13" ht="15" customHeight="1" x14ac:dyDescent="0.25">
      <c r="A41" s="23">
        <v>45211</v>
      </c>
      <c r="B41" s="23">
        <v>45217</v>
      </c>
      <c r="C41" s="24">
        <v>69</v>
      </c>
      <c r="D41" s="19" t="s">
        <v>95</v>
      </c>
      <c r="E41" s="16" t="s">
        <v>11</v>
      </c>
      <c r="F41" s="26">
        <v>12500</v>
      </c>
      <c r="G41" s="17">
        <v>4</v>
      </c>
      <c r="H41" s="17">
        <v>0</v>
      </c>
      <c r="I41" s="41">
        <v>0</v>
      </c>
      <c r="J41" s="17">
        <f t="shared" si="3"/>
        <v>4</v>
      </c>
      <c r="K41" s="28">
        <f t="shared" si="0"/>
        <v>50000</v>
      </c>
    </row>
    <row r="42" spans="1:13" ht="16.5" customHeight="1" x14ac:dyDescent="0.25">
      <c r="A42" s="23">
        <v>45211</v>
      </c>
      <c r="B42" s="23">
        <v>45217</v>
      </c>
      <c r="C42" s="19">
        <v>70</v>
      </c>
      <c r="D42" s="19" t="s">
        <v>95</v>
      </c>
      <c r="E42" s="16" t="s">
        <v>12</v>
      </c>
      <c r="F42" s="26">
        <v>12500</v>
      </c>
      <c r="G42" s="17">
        <v>3</v>
      </c>
      <c r="H42" s="17">
        <v>0</v>
      </c>
      <c r="I42" s="41">
        <v>0</v>
      </c>
      <c r="J42" s="17">
        <f t="shared" si="3"/>
        <v>3</v>
      </c>
      <c r="K42" s="28">
        <f t="shared" si="0"/>
        <v>37500</v>
      </c>
    </row>
    <row r="43" spans="1:13" ht="15" customHeight="1" x14ac:dyDescent="0.25">
      <c r="A43" s="23">
        <v>45211</v>
      </c>
      <c r="B43" s="23">
        <v>45217</v>
      </c>
      <c r="C43" s="19">
        <v>71</v>
      </c>
      <c r="D43" s="19" t="s">
        <v>95</v>
      </c>
      <c r="E43" s="16" t="s">
        <v>87</v>
      </c>
      <c r="F43" s="26">
        <v>5500</v>
      </c>
      <c r="G43" s="17">
        <v>4</v>
      </c>
      <c r="H43" s="17">
        <v>0</v>
      </c>
      <c r="I43" s="43">
        <v>0</v>
      </c>
      <c r="J43" s="17">
        <f t="shared" si="3"/>
        <v>4</v>
      </c>
      <c r="K43" s="28">
        <f t="shared" si="0"/>
        <v>22000</v>
      </c>
    </row>
    <row r="44" spans="1:13" ht="13.5" customHeight="1" x14ac:dyDescent="0.25">
      <c r="A44" s="23">
        <v>45036</v>
      </c>
      <c r="B44" s="23">
        <v>45042</v>
      </c>
      <c r="C44" s="19">
        <v>73</v>
      </c>
      <c r="D44" s="19" t="s">
        <v>95</v>
      </c>
      <c r="E44" s="16" t="s">
        <v>13</v>
      </c>
      <c r="F44" s="26">
        <v>7650</v>
      </c>
      <c r="G44" s="17">
        <v>5</v>
      </c>
      <c r="H44" s="17">
        <v>0</v>
      </c>
      <c r="I44" s="17">
        <v>1</v>
      </c>
      <c r="J44" s="17">
        <f>+G44-I44+H44</f>
        <v>4</v>
      </c>
      <c r="K44" s="28">
        <f t="shared" si="0"/>
        <v>30600</v>
      </c>
    </row>
    <row r="45" spans="1:13" ht="16.5" customHeight="1" x14ac:dyDescent="0.25">
      <c r="A45" s="23">
        <v>45036</v>
      </c>
      <c r="B45" s="23">
        <v>45042</v>
      </c>
      <c r="C45" s="19">
        <v>76</v>
      </c>
      <c r="D45" s="19" t="s">
        <v>95</v>
      </c>
      <c r="E45" s="16" t="s">
        <v>14</v>
      </c>
      <c r="F45" s="26">
        <v>5850</v>
      </c>
      <c r="G45" s="17">
        <v>5</v>
      </c>
      <c r="H45" s="17">
        <v>0</v>
      </c>
      <c r="I45" s="17">
        <v>1</v>
      </c>
      <c r="J45" s="17">
        <f t="shared" si="3"/>
        <v>4</v>
      </c>
      <c r="K45" s="28">
        <f t="shared" si="0"/>
        <v>23400</v>
      </c>
    </row>
    <row r="46" spans="1:13" ht="16.5" customHeight="1" x14ac:dyDescent="0.25">
      <c r="A46" s="23">
        <v>45036</v>
      </c>
      <c r="B46" s="23">
        <v>45042</v>
      </c>
      <c r="C46" s="19">
        <v>77</v>
      </c>
      <c r="D46" s="19" t="s">
        <v>95</v>
      </c>
      <c r="E46" s="16" t="s">
        <v>15</v>
      </c>
      <c r="F46" s="26">
        <v>5850</v>
      </c>
      <c r="G46" s="17">
        <v>7</v>
      </c>
      <c r="H46" s="17">
        <v>0</v>
      </c>
      <c r="I46" s="17">
        <v>1</v>
      </c>
      <c r="J46" s="17">
        <f t="shared" si="3"/>
        <v>6</v>
      </c>
      <c r="K46" s="28">
        <f t="shared" si="0"/>
        <v>35100</v>
      </c>
    </row>
    <row r="47" spans="1:13" ht="15.75" customHeight="1" x14ac:dyDescent="0.25">
      <c r="A47" s="23">
        <v>45036</v>
      </c>
      <c r="B47" s="23">
        <v>45042</v>
      </c>
      <c r="C47" s="19">
        <v>142</v>
      </c>
      <c r="D47" s="19" t="s">
        <v>95</v>
      </c>
      <c r="E47" s="16" t="s">
        <v>16</v>
      </c>
      <c r="F47" s="26">
        <v>5850</v>
      </c>
      <c r="G47" s="17">
        <v>5</v>
      </c>
      <c r="H47" s="17">
        <v>0</v>
      </c>
      <c r="I47" s="17">
        <v>1</v>
      </c>
      <c r="J47" s="17">
        <f t="shared" si="3"/>
        <v>4</v>
      </c>
      <c r="K47" s="28">
        <f t="shared" si="0"/>
        <v>23400</v>
      </c>
      <c r="M47" s="2"/>
    </row>
    <row r="48" spans="1:13" ht="15.75" customHeight="1" x14ac:dyDescent="0.25">
      <c r="A48" s="23">
        <v>45211</v>
      </c>
      <c r="B48" s="23">
        <v>45217</v>
      </c>
      <c r="C48" s="19">
        <v>143</v>
      </c>
      <c r="D48" s="19" t="s">
        <v>95</v>
      </c>
      <c r="E48" s="16" t="s">
        <v>17</v>
      </c>
      <c r="F48" s="26">
        <v>6500</v>
      </c>
      <c r="G48" s="17">
        <v>7</v>
      </c>
      <c r="H48" s="17">
        <v>0</v>
      </c>
      <c r="I48" s="17">
        <v>0</v>
      </c>
      <c r="J48" s="17">
        <f t="shared" si="3"/>
        <v>7</v>
      </c>
      <c r="K48" s="28">
        <f t="shared" si="0"/>
        <v>45500</v>
      </c>
      <c r="M48" s="2"/>
    </row>
    <row r="49" spans="1:13" ht="16.5" customHeight="1" x14ac:dyDescent="0.25">
      <c r="A49" s="23">
        <v>45211</v>
      </c>
      <c r="B49" s="23">
        <v>45217</v>
      </c>
      <c r="C49" s="19">
        <v>144</v>
      </c>
      <c r="D49" s="19" t="s">
        <v>95</v>
      </c>
      <c r="E49" s="16" t="s">
        <v>131</v>
      </c>
      <c r="F49" s="26">
        <v>5500</v>
      </c>
      <c r="G49" s="17">
        <v>5</v>
      </c>
      <c r="H49" s="17">
        <v>0</v>
      </c>
      <c r="I49" s="17">
        <v>0</v>
      </c>
      <c r="J49" s="17">
        <f t="shared" si="3"/>
        <v>5</v>
      </c>
      <c r="K49" s="28">
        <f t="shared" si="0"/>
        <v>27500</v>
      </c>
      <c r="M49" s="2"/>
    </row>
    <row r="50" spans="1:13" ht="15.75" customHeight="1" x14ac:dyDescent="0.25">
      <c r="A50" s="23">
        <v>43644</v>
      </c>
      <c r="B50" s="23">
        <v>43829</v>
      </c>
      <c r="C50" s="19">
        <v>145</v>
      </c>
      <c r="D50" s="19" t="s">
        <v>95</v>
      </c>
      <c r="E50" s="16" t="s">
        <v>124</v>
      </c>
      <c r="F50" s="26">
        <v>529.66</v>
      </c>
      <c r="G50" s="17">
        <v>1</v>
      </c>
      <c r="H50" s="17">
        <v>0</v>
      </c>
      <c r="I50" s="17">
        <v>0</v>
      </c>
      <c r="J50" s="17">
        <f t="shared" si="3"/>
        <v>1</v>
      </c>
      <c r="K50" s="28">
        <f t="shared" si="0"/>
        <v>529.66</v>
      </c>
      <c r="M50" s="2"/>
    </row>
    <row r="51" spans="1:13" ht="15.75" customHeight="1" x14ac:dyDescent="0.25">
      <c r="A51" s="23">
        <v>43644</v>
      </c>
      <c r="B51" s="23">
        <v>43829</v>
      </c>
      <c r="C51" s="19">
        <v>146</v>
      </c>
      <c r="D51" s="19" t="s">
        <v>95</v>
      </c>
      <c r="E51" s="16" t="s">
        <v>125</v>
      </c>
      <c r="F51" s="26">
        <v>529.66</v>
      </c>
      <c r="G51" s="17">
        <v>3</v>
      </c>
      <c r="H51" s="17">
        <v>0</v>
      </c>
      <c r="I51" s="17">
        <v>0</v>
      </c>
      <c r="J51" s="17">
        <f t="shared" si="3"/>
        <v>3</v>
      </c>
      <c r="K51" s="28">
        <f t="shared" si="0"/>
        <v>1588.98</v>
      </c>
      <c r="M51" s="2"/>
    </row>
    <row r="52" spans="1:13" ht="16.5" customHeight="1" x14ac:dyDescent="0.25">
      <c r="A52" s="23">
        <v>43644</v>
      </c>
      <c r="B52" s="23">
        <v>43829</v>
      </c>
      <c r="C52" s="19">
        <v>147</v>
      </c>
      <c r="D52" s="19" t="s">
        <v>95</v>
      </c>
      <c r="E52" s="16" t="s">
        <v>126</v>
      </c>
      <c r="F52" s="26">
        <v>529.66</v>
      </c>
      <c r="G52" s="17">
        <v>3</v>
      </c>
      <c r="H52" s="17">
        <v>0</v>
      </c>
      <c r="I52" s="17">
        <v>0</v>
      </c>
      <c r="J52" s="17">
        <f t="shared" si="3"/>
        <v>3</v>
      </c>
      <c r="K52" s="28">
        <f t="shared" si="0"/>
        <v>1588.98</v>
      </c>
      <c r="M52" s="2"/>
    </row>
    <row r="53" spans="1:13" ht="14.25" customHeight="1" x14ac:dyDescent="0.25">
      <c r="A53" s="23">
        <v>44958</v>
      </c>
      <c r="B53" s="23">
        <v>44986</v>
      </c>
      <c r="C53" s="31">
        <v>15</v>
      </c>
      <c r="D53" s="19" t="s">
        <v>95</v>
      </c>
      <c r="E53" s="16" t="s">
        <v>135</v>
      </c>
      <c r="F53" s="26">
        <v>3000</v>
      </c>
      <c r="G53" s="17">
        <v>2</v>
      </c>
      <c r="H53" s="17">
        <v>0</v>
      </c>
      <c r="I53" s="17">
        <v>0</v>
      </c>
      <c r="J53" s="17">
        <f t="shared" si="3"/>
        <v>2</v>
      </c>
      <c r="K53" s="28">
        <f t="shared" si="0"/>
        <v>6000</v>
      </c>
      <c r="M53" s="2"/>
    </row>
    <row r="54" spans="1:13" ht="15.75" x14ac:dyDescent="0.25">
      <c r="A54" s="23">
        <v>44958</v>
      </c>
      <c r="B54" s="23">
        <v>44986</v>
      </c>
      <c r="C54" s="31">
        <v>79</v>
      </c>
      <c r="D54" s="19" t="s">
        <v>95</v>
      </c>
      <c r="E54" s="16" t="s">
        <v>137</v>
      </c>
      <c r="F54" s="26">
        <v>3100</v>
      </c>
      <c r="G54" s="17">
        <v>3</v>
      </c>
      <c r="H54" s="17">
        <v>0</v>
      </c>
      <c r="I54" s="17">
        <v>0</v>
      </c>
      <c r="J54" s="17">
        <f t="shared" si="3"/>
        <v>3</v>
      </c>
      <c r="K54" s="28">
        <f t="shared" ref="K54" si="5">+F55*J55</f>
        <v>9300</v>
      </c>
      <c r="M54" s="2"/>
    </row>
    <row r="55" spans="1:13" ht="15.75" customHeight="1" x14ac:dyDescent="0.25">
      <c r="A55" s="23">
        <v>44958</v>
      </c>
      <c r="B55" s="23">
        <v>44986</v>
      </c>
      <c r="C55" s="31">
        <v>86</v>
      </c>
      <c r="D55" s="19" t="s">
        <v>95</v>
      </c>
      <c r="E55" s="16" t="s">
        <v>136</v>
      </c>
      <c r="F55" s="26">
        <v>3100</v>
      </c>
      <c r="G55" s="17">
        <v>3</v>
      </c>
      <c r="H55" s="17">
        <v>0</v>
      </c>
      <c r="I55" s="17">
        <v>0</v>
      </c>
      <c r="J55" s="17">
        <f t="shared" si="3"/>
        <v>3</v>
      </c>
      <c r="K55" s="28">
        <f t="shared" ref="K55:K128" si="6">+F55*J55</f>
        <v>9300</v>
      </c>
      <c r="M55" s="2"/>
    </row>
    <row r="56" spans="1:13" ht="15" customHeight="1" x14ac:dyDescent="0.25">
      <c r="A56" s="23">
        <v>44958</v>
      </c>
      <c r="B56" s="23">
        <v>44986</v>
      </c>
      <c r="C56" s="31">
        <v>87</v>
      </c>
      <c r="D56" s="19" t="s">
        <v>95</v>
      </c>
      <c r="E56" s="16" t="s">
        <v>133</v>
      </c>
      <c r="F56" s="26">
        <v>3100</v>
      </c>
      <c r="G56" s="17">
        <v>3</v>
      </c>
      <c r="H56" s="17">
        <v>0</v>
      </c>
      <c r="I56" s="17">
        <v>0</v>
      </c>
      <c r="J56" s="17">
        <f t="shared" si="3"/>
        <v>3</v>
      </c>
      <c r="K56" s="28">
        <f t="shared" si="6"/>
        <v>9300</v>
      </c>
      <c r="M56" s="2"/>
    </row>
    <row r="57" spans="1:13" ht="15.75" x14ac:dyDescent="0.25">
      <c r="A57" s="23">
        <v>43039</v>
      </c>
      <c r="B57" s="23">
        <v>43039</v>
      </c>
      <c r="C57" s="19">
        <v>88</v>
      </c>
      <c r="D57" s="19" t="s">
        <v>95</v>
      </c>
      <c r="E57" s="16" t="s">
        <v>120</v>
      </c>
      <c r="F57" s="26">
        <v>3500</v>
      </c>
      <c r="G57" s="44">
        <v>1</v>
      </c>
      <c r="H57" s="17">
        <v>0</v>
      </c>
      <c r="I57" s="17">
        <v>0</v>
      </c>
      <c r="J57" s="17">
        <f t="shared" si="3"/>
        <v>1</v>
      </c>
      <c r="K57" s="28">
        <f t="shared" si="6"/>
        <v>3500</v>
      </c>
    </row>
    <row r="58" spans="1:13" ht="15.75" customHeight="1" x14ac:dyDescent="0.25">
      <c r="A58" s="23">
        <v>43152</v>
      </c>
      <c r="B58" s="23">
        <v>43159</v>
      </c>
      <c r="C58" s="19">
        <v>21</v>
      </c>
      <c r="D58" s="19" t="s">
        <v>95</v>
      </c>
      <c r="E58" s="16" t="s">
        <v>121</v>
      </c>
      <c r="F58" s="26">
        <v>3700</v>
      </c>
      <c r="G58" s="44">
        <v>2</v>
      </c>
      <c r="H58" s="17">
        <v>0</v>
      </c>
      <c r="I58" s="17">
        <v>0</v>
      </c>
      <c r="J58" s="17">
        <f t="shared" si="3"/>
        <v>2</v>
      </c>
      <c r="K58" s="28">
        <f t="shared" si="6"/>
        <v>7400</v>
      </c>
    </row>
    <row r="59" spans="1:13" ht="17.25" customHeight="1" x14ac:dyDescent="0.25">
      <c r="A59" s="23">
        <v>44958</v>
      </c>
      <c r="B59" s="23">
        <v>44986</v>
      </c>
      <c r="C59" s="31">
        <v>23</v>
      </c>
      <c r="D59" s="19" t="s">
        <v>95</v>
      </c>
      <c r="E59" s="16" t="s">
        <v>134</v>
      </c>
      <c r="F59" s="26">
        <v>2400</v>
      </c>
      <c r="G59" s="17">
        <v>2</v>
      </c>
      <c r="H59" s="17">
        <v>0</v>
      </c>
      <c r="I59" s="17">
        <v>1</v>
      </c>
      <c r="J59" s="17">
        <f t="shared" si="3"/>
        <v>1</v>
      </c>
      <c r="K59" s="28">
        <f t="shared" si="6"/>
        <v>2400</v>
      </c>
    </row>
    <row r="60" spans="1:13" ht="13.5" customHeight="1" x14ac:dyDescent="0.25">
      <c r="A60" s="72">
        <v>45209</v>
      </c>
      <c r="B60" s="84">
        <v>45217</v>
      </c>
      <c r="C60" s="21">
        <v>148</v>
      </c>
      <c r="D60" s="21" t="s">
        <v>150</v>
      </c>
      <c r="E60" s="37" t="s">
        <v>151</v>
      </c>
      <c r="F60" s="73">
        <v>3550</v>
      </c>
      <c r="G60" s="45">
        <v>1</v>
      </c>
      <c r="H60" s="45">
        <v>0</v>
      </c>
      <c r="I60" s="45">
        <v>1</v>
      </c>
      <c r="J60" s="17">
        <f>+G60-I60+H60</f>
        <v>0</v>
      </c>
      <c r="K60" s="81">
        <f t="shared" si="6"/>
        <v>0</v>
      </c>
    </row>
    <row r="61" spans="1:13" ht="15.75" customHeight="1" x14ac:dyDescent="0.25">
      <c r="A61" s="23">
        <v>45854</v>
      </c>
      <c r="B61" s="23">
        <v>45877</v>
      </c>
      <c r="C61" s="24">
        <v>166</v>
      </c>
      <c r="D61" s="70" t="s">
        <v>150</v>
      </c>
      <c r="E61" s="25" t="s">
        <v>188</v>
      </c>
      <c r="F61" s="71">
        <v>5400</v>
      </c>
      <c r="G61" s="27">
        <v>1</v>
      </c>
      <c r="H61" s="27">
        <v>0</v>
      </c>
      <c r="I61" s="27">
        <v>0</v>
      </c>
      <c r="J61" s="27">
        <f>+G61-I61+H61</f>
        <v>1</v>
      </c>
      <c r="K61" s="28">
        <f t="shared" si="6"/>
        <v>5400</v>
      </c>
    </row>
    <row r="62" spans="1:13" ht="15.75" customHeight="1" x14ac:dyDescent="0.25">
      <c r="A62" s="23">
        <v>45854</v>
      </c>
      <c r="B62" s="23">
        <v>45877</v>
      </c>
      <c r="C62" s="24">
        <v>167</v>
      </c>
      <c r="D62" s="70" t="s">
        <v>150</v>
      </c>
      <c r="E62" s="25" t="s">
        <v>189</v>
      </c>
      <c r="F62" s="71">
        <v>6650</v>
      </c>
      <c r="G62" s="27">
        <v>1</v>
      </c>
      <c r="H62" s="27">
        <v>0</v>
      </c>
      <c r="I62" s="27">
        <v>1</v>
      </c>
      <c r="J62" s="27">
        <f>+G62-I62+H62</f>
        <v>0</v>
      </c>
      <c r="K62" s="28">
        <f t="shared" si="6"/>
        <v>0</v>
      </c>
    </row>
    <row r="63" spans="1:13" ht="16.5" customHeight="1" x14ac:dyDescent="0.25">
      <c r="A63" s="23">
        <v>45854</v>
      </c>
      <c r="B63" s="23">
        <v>45877</v>
      </c>
      <c r="C63" s="24">
        <v>168</v>
      </c>
      <c r="D63" s="70" t="s">
        <v>150</v>
      </c>
      <c r="E63" s="25" t="s">
        <v>190</v>
      </c>
      <c r="F63" s="71">
        <v>6650</v>
      </c>
      <c r="G63" s="27">
        <v>1</v>
      </c>
      <c r="H63" s="27">
        <v>0</v>
      </c>
      <c r="I63" s="27">
        <v>1</v>
      </c>
      <c r="J63" s="27">
        <f>+G63-I63+H63</f>
        <v>0</v>
      </c>
      <c r="K63" s="28">
        <f t="shared" si="6"/>
        <v>0</v>
      </c>
    </row>
    <row r="64" spans="1:13" ht="14.25" customHeight="1" x14ac:dyDescent="0.25">
      <c r="A64" s="23">
        <v>45854</v>
      </c>
      <c r="B64" s="75">
        <v>45877</v>
      </c>
      <c r="C64" s="24">
        <v>169</v>
      </c>
      <c r="D64" s="70" t="s">
        <v>150</v>
      </c>
      <c r="E64" s="25" t="s">
        <v>191</v>
      </c>
      <c r="F64" s="71">
        <v>6650</v>
      </c>
      <c r="G64" s="27">
        <v>1</v>
      </c>
      <c r="H64" s="27">
        <v>0</v>
      </c>
      <c r="I64" s="27">
        <v>1</v>
      </c>
      <c r="J64" s="27">
        <v>1</v>
      </c>
      <c r="K64" s="28">
        <f t="shared" si="6"/>
        <v>6650</v>
      </c>
    </row>
    <row r="65" spans="1:16" ht="16.5" customHeight="1" x14ac:dyDescent="0.25">
      <c r="A65" s="84">
        <v>43644</v>
      </c>
      <c r="B65" s="85">
        <v>43829</v>
      </c>
      <c r="C65" s="58">
        <v>149</v>
      </c>
      <c r="D65" s="21" t="s">
        <v>95</v>
      </c>
      <c r="E65" s="22" t="s">
        <v>18</v>
      </c>
      <c r="F65" s="97">
        <v>529.66</v>
      </c>
      <c r="G65" s="45">
        <v>3</v>
      </c>
      <c r="H65" s="45">
        <v>0</v>
      </c>
      <c r="I65" s="45">
        <v>0</v>
      </c>
      <c r="J65" s="45">
        <f t="shared" si="3"/>
        <v>3</v>
      </c>
      <c r="K65" s="74">
        <f t="shared" si="6"/>
        <v>1588.98</v>
      </c>
    </row>
    <row r="66" spans="1:16" ht="15.75" customHeight="1" x14ac:dyDescent="0.25">
      <c r="A66" s="23">
        <v>45919</v>
      </c>
      <c r="B66" s="75">
        <v>45937</v>
      </c>
      <c r="C66" s="24">
        <v>94</v>
      </c>
      <c r="D66" s="24" t="s">
        <v>95</v>
      </c>
      <c r="E66" s="76" t="s">
        <v>193</v>
      </c>
      <c r="F66" s="71">
        <v>89.23</v>
      </c>
      <c r="G66" s="27">
        <v>0</v>
      </c>
      <c r="H66" s="27">
        <v>10</v>
      </c>
      <c r="I66" s="27">
        <v>3</v>
      </c>
      <c r="J66" s="27">
        <f t="shared" si="3"/>
        <v>7</v>
      </c>
      <c r="K66" s="28">
        <f t="shared" si="6"/>
        <v>624.61</v>
      </c>
    </row>
    <row r="67" spans="1:16" ht="15.75" customHeight="1" x14ac:dyDescent="0.25">
      <c r="A67" s="23">
        <v>45919</v>
      </c>
      <c r="B67" s="75">
        <v>45937</v>
      </c>
      <c r="C67" s="24">
        <v>170</v>
      </c>
      <c r="D67" s="24" t="s">
        <v>95</v>
      </c>
      <c r="E67" s="76" t="s">
        <v>194</v>
      </c>
      <c r="F67" s="71">
        <v>102.05</v>
      </c>
      <c r="G67" s="27">
        <v>0</v>
      </c>
      <c r="H67" s="27">
        <v>10</v>
      </c>
      <c r="I67" s="27">
        <v>0</v>
      </c>
      <c r="J67" s="27">
        <f t="shared" si="3"/>
        <v>10</v>
      </c>
      <c r="K67" s="28">
        <f t="shared" si="6"/>
        <v>1020.5</v>
      </c>
    </row>
    <row r="68" spans="1:16" ht="15.75" customHeight="1" x14ac:dyDescent="0.25">
      <c r="A68" s="23">
        <v>45919</v>
      </c>
      <c r="B68" s="75">
        <v>45937</v>
      </c>
      <c r="C68" s="24">
        <v>171</v>
      </c>
      <c r="D68" s="24" t="s">
        <v>95</v>
      </c>
      <c r="E68" s="76" t="s">
        <v>195</v>
      </c>
      <c r="F68" s="71">
        <v>7070</v>
      </c>
      <c r="G68" s="27">
        <v>0</v>
      </c>
      <c r="H68" s="27">
        <v>8</v>
      </c>
      <c r="I68" s="27">
        <v>2</v>
      </c>
      <c r="J68" s="27">
        <f t="shared" si="3"/>
        <v>6</v>
      </c>
      <c r="K68" s="28">
        <f t="shared" si="6"/>
        <v>42420</v>
      </c>
      <c r="L68" s="9"/>
    </row>
    <row r="69" spans="1:16" ht="16.5" customHeight="1" x14ac:dyDescent="0.25">
      <c r="A69" s="23">
        <v>45919</v>
      </c>
      <c r="B69" s="75">
        <v>45937</v>
      </c>
      <c r="C69" s="24">
        <v>172</v>
      </c>
      <c r="D69" s="24" t="s">
        <v>95</v>
      </c>
      <c r="E69" s="76" t="s">
        <v>196</v>
      </c>
      <c r="F69" s="71">
        <v>213.17</v>
      </c>
      <c r="G69" s="27">
        <v>0</v>
      </c>
      <c r="H69" s="27">
        <v>6</v>
      </c>
      <c r="I69" s="27">
        <v>1</v>
      </c>
      <c r="J69" s="27">
        <f t="shared" si="3"/>
        <v>5</v>
      </c>
      <c r="K69" s="28">
        <f t="shared" si="6"/>
        <v>1065.8499999999999</v>
      </c>
      <c r="L69" s="8"/>
      <c r="M69" s="3"/>
      <c r="N69" s="3"/>
      <c r="O69" s="3"/>
      <c r="P69" s="3"/>
    </row>
    <row r="70" spans="1:16" ht="15.75" customHeight="1" x14ac:dyDescent="0.25">
      <c r="A70" s="23">
        <v>45919</v>
      </c>
      <c r="B70" s="75">
        <v>45937</v>
      </c>
      <c r="C70" s="24">
        <v>173</v>
      </c>
      <c r="D70" s="24" t="s">
        <v>95</v>
      </c>
      <c r="E70" s="76" t="s">
        <v>197</v>
      </c>
      <c r="F70" s="71">
        <v>779.55</v>
      </c>
      <c r="G70" s="27">
        <v>0</v>
      </c>
      <c r="H70" s="27">
        <v>4</v>
      </c>
      <c r="I70" s="27">
        <v>4</v>
      </c>
      <c r="J70" s="27">
        <f t="shared" si="3"/>
        <v>0</v>
      </c>
      <c r="K70" s="28">
        <f t="shared" si="6"/>
        <v>0</v>
      </c>
    </row>
    <row r="71" spans="1:16" ht="13.5" customHeight="1" x14ac:dyDescent="0.25">
      <c r="A71" s="72">
        <v>45919</v>
      </c>
      <c r="B71" s="77">
        <v>45937</v>
      </c>
      <c r="C71" s="78">
        <v>174</v>
      </c>
      <c r="D71" s="70" t="s">
        <v>95</v>
      </c>
      <c r="E71" s="79" t="s">
        <v>198</v>
      </c>
      <c r="F71" s="80">
        <v>8365</v>
      </c>
      <c r="G71" s="54">
        <v>0</v>
      </c>
      <c r="H71" s="54">
        <v>1</v>
      </c>
      <c r="I71" s="54">
        <v>1</v>
      </c>
      <c r="J71" s="54">
        <f t="shared" si="3"/>
        <v>0</v>
      </c>
      <c r="K71" s="81">
        <f t="shared" si="6"/>
        <v>0</v>
      </c>
    </row>
    <row r="72" spans="1:16" ht="15" customHeight="1" x14ac:dyDescent="0.25">
      <c r="A72" s="23">
        <v>45923</v>
      </c>
      <c r="B72" s="23">
        <v>45932</v>
      </c>
      <c r="C72" s="24">
        <v>29</v>
      </c>
      <c r="D72" s="19" t="s">
        <v>95</v>
      </c>
      <c r="E72" s="16" t="s">
        <v>19</v>
      </c>
      <c r="F72" s="26">
        <v>41</v>
      </c>
      <c r="G72" s="17">
        <v>17</v>
      </c>
      <c r="H72" s="17">
        <v>10</v>
      </c>
      <c r="I72" s="17">
        <v>12</v>
      </c>
      <c r="J72" s="17">
        <f t="shared" ref="J72:J77" si="7">+G72-I72+H72</f>
        <v>15</v>
      </c>
      <c r="K72" s="28">
        <f t="shared" si="6"/>
        <v>615</v>
      </c>
      <c r="M72" s="2"/>
    </row>
    <row r="73" spans="1:16" ht="18" customHeight="1" x14ac:dyDescent="0.25">
      <c r="A73" s="23">
        <v>45061</v>
      </c>
      <c r="B73" s="23">
        <v>45106</v>
      </c>
      <c r="C73" s="24">
        <v>35</v>
      </c>
      <c r="D73" s="19" t="s">
        <v>95</v>
      </c>
      <c r="E73" s="102" t="s">
        <v>89</v>
      </c>
      <c r="F73" s="26">
        <v>35</v>
      </c>
      <c r="G73" s="17">
        <v>822</v>
      </c>
      <c r="H73" s="17">
        <v>0</v>
      </c>
      <c r="I73" s="17">
        <v>100</v>
      </c>
      <c r="J73" s="17">
        <f t="shared" si="7"/>
        <v>722</v>
      </c>
      <c r="K73" s="28">
        <f t="shared" si="6"/>
        <v>25270</v>
      </c>
    </row>
    <row r="74" spans="1:16" ht="15.75" customHeight="1" x14ac:dyDescent="0.25">
      <c r="A74" s="23">
        <v>45061</v>
      </c>
      <c r="B74" s="23">
        <v>45106</v>
      </c>
      <c r="C74" s="24">
        <v>36</v>
      </c>
      <c r="D74" s="19" t="s">
        <v>95</v>
      </c>
      <c r="E74" s="16" t="s">
        <v>182</v>
      </c>
      <c r="F74" s="26">
        <v>11</v>
      </c>
      <c r="G74" s="17">
        <v>1880</v>
      </c>
      <c r="H74" s="17">
        <v>0</v>
      </c>
      <c r="I74" s="17">
        <v>12</v>
      </c>
      <c r="J74" s="17">
        <f t="shared" si="7"/>
        <v>1868</v>
      </c>
      <c r="K74" s="28">
        <f t="shared" si="6"/>
        <v>20548</v>
      </c>
      <c r="L74" s="8"/>
      <c r="M74" s="3"/>
      <c r="N74" s="3"/>
      <c r="O74" s="3"/>
      <c r="P74" s="3"/>
    </row>
    <row r="75" spans="1:16" ht="15.75" customHeight="1" x14ac:dyDescent="0.25">
      <c r="A75" s="23">
        <v>45061</v>
      </c>
      <c r="B75" s="23">
        <v>45106</v>
      </c>
      <c r="C75" s="24">
        <v>37</v>
      </c>
      <c r="D75" s="19" t="s">
        <v>95</v>
      </c>
      <c r="E75" s="16" t="s">
        <v>181</v>
      </c>
      <c r="F75" s="26">
        <v>29.5</v>
      </c>
      <c r="G75" s="17">
        <v>515</v>
      </c>
      <c r="H75" s="17">
        <v>0</v>
      </c>
      <c r="I75" s="17">
        <v>0</v>
      </c>
      <c r="J75" s="17">
        <f t="shared" si="7"/>
        <v>515</v>
      </c>
      <c r="K75" s="28">
        <f t="shared" si="6"/>
        <v>15192.5</v>
      </c>
      <c r="L75" s="8"/>
      <c r="M75" s="3"/>
      <c r="N75" s="3"/>
      <c r="O75" s="3"/>
      <c r="P75" s="3"/>
    </row>
    <row r="76" spans="1:16" ht="15.75" customHeight="1" x14ac:dyDescent="0.25">
      <c r="A76" s="23">
        <v>45061</v>
      </c>
      <c r="B76" s="23">
        <v>45106</v>
      </c>
      <c r="C76" s="24">
        <v>38</v>
      </c>
      <c r="D76" s="19" t="s">
        <v>95</v>
      </c>
      <c r="E76" s="16" t="s">
        <v>20</v>
      </c>
      <c r="F76" s="26">
        <v>10</v>
      </c>
      <c r="G76" s="17">
        <v>218</v>
      </c>
      <c r="H76" s="17">
        <v>0</v>
      </c>
      <c r="I76" s="17">
        <v>0</v>
      </c>
      <c r="J76" s="17">
        <f t="shared" si="7"/>
        <v>218</v>
      </c>
      <c r="K76" s="28">
        <f t="shared" si="6"/>
        <v>2180</v>
      </c>
      <c r="L76" s="8"/>
      <c r="M76" s="3"/>
      <c r="N76" s="3"/>
      <c r="O76" s="3"/>
      <c r="P76" s="3"/>
    </row>
    <row r="77" spans="1:16" ht="17.25" customHeight="1" x14ac:dyDescent="0.25">
      <c r="A77" s="23">
        <v>43627</v>
      </c>
      <c r="B77" s="23">
        <v>43646</v>
      </c>
      <c r="C77" s="24">
        <v>56</v>
      </c>
      <c r="D77" s="19" t="s">
        <v>95</v>
      </c>
      <c r="E77" s="16" t="s">
        <v>21</v>
      </c>
      <c r="F77" s="26">
        <v>1.18</v>
      </c>
      <c r="G77" s="17">
        <v>1500</v>
      </c>
      <c r="H77" s="17">
        <v>0</v>
      </c>
      <c r="I77" s="17">
        <v>0</v>
      </c>
      <c r="J77" s="17">
        <f t="shared" si="7"/>
        <v>1500</v>
      </c>
      <c r="K77" s="28">
        <f t="shared" si="6"/>
        <v>1770</v>
      </c>
    </row>
    <row r="78" spans="1:16" ht="15.75" x14ac:dyDescent="0.25">
      <c r="A78" s="23">
        <v>45923</v>
      </c>
      <c r="B78" s="23">
        <v>45932</v>
      </c>
      <c r="C78" s="24">
        <v>54</v>
      </c>
      <c r="D78" s="19" t="s">
        <v>96</v>
      </c>
      <c r="E78" s="16" t="s">
        <v>102</v>
      </c>
      <c r="F78" s="26">
        <v>40</v>
      </c>
      <c r="G78" s="17">
        <v>22</v>
      </c>
      <c r="H78" s="17">
        <v>15</v>
      </c>
      <c r="I78" s="17">
        <v>0</v>
      </c>
      <c r="J78" s="17">
        <f t="shared" si="3"/>
        <v>37</v>
      </c>
      <c r="K78" s="28">
        <f t="shared" si="6"/>
        <v>1480</v>
      </c>
    </row>
    <row r="79" spans="1:16" ht="18" customHeight="1" x14ac:dyDescent="0.25">
      <c r="A79" s="23">
        <v>45418</v>
      </c>
      <c r="B79" s="23">
        <v>45440</v>
      </c>
      <c r="C79" s="24">
        <v>25</v>
      </c>
      <c r="D79" s="19" t="s">
        <v>95</v>
      </c>
      <c r="E79" s="16" t="s">
        <v>22</v>
      </c>
      <c r="F79" s="26">
        <v>35.4</v>
      </c>
      <c r="G79" s="17">
        <v>4</v>
      </c>
      <c r="H79" s="17">
        <v>0</v>
      </c>
      <c r="I79" s="17">
        <v>0</v>
      </c>
      <c r="J79" s="17">
        <f>+G79-I79+H79</f>
        <v>4</v>
      </c>
      <c r="K79" s="28">
        <f t="shared" si="6"/>
        <v>141.6</v>
      </c>
    </row>
    <row r="80" spans="1:16" ht="15.75" customHeight="1" x14ac:dyDescent="0.25">
      <c r="A80" s="23">
        <v>44552</v>
      </c>
      <c r="B80" s="23">
        <v>44567</v>
      </c>
      <c r="C80" s="24">
        <v>27</v>
      </c>
      <c r="D80" s="19" t="s">
        <v>95</v>
      </c>
      <c r="E80" s="16" t="s">
        <v>23</v>
      </c>
      <c r="F80" s="26">
        <v>200</v>
      </c>
      <c r="G80" s="17">
        <v>10</v>
      </c>
      <c r="H80" s="17">
        <v>0</v>
      </c>
      <c r="I80" s="17">
        <v>0</v>
      </c>
      <c r="J80" s="17">
        <f t="shared" si="3"/>
        <v>10</v>
      </c>
      <c r="K80" s="28">
        <f t="shared" si="6"/>
        <v>2000</v>
      </c>
    </row>
    <row r="81" spans="1:16" ht="18" customHeight="1" x14ac:dyDescent="0.25">
      <c r="A81" s="23">
        <v>44702</v>
      </c>
      <c r="B81" s="23">
        <v>44712</v>
      </c>
      <c r="C81" s="24">
        <v>10</v>
      </c>
      <c r="D81" s="19" t="s">
        <v>95</v>
      </c>
      <c r="E81" s="16" t="s">
        <v>24</v>
      </c>
      <c r="F81" s="26">
        <v>140</v>
      </c>
      <c r="G81" s="17">
        <v>5</v>
      </c>
      <c r="H81" s="17">
        <v>0</v>
      </c>
      <c r="I81" s="17">
        <v>1</v>
      </c>
      <c r="J81" s="17">
        <f t="shared" si="3"/>
        <v>4</v>
      </c>
      <c r="K81" s="28">
        <f t="shared" si="6"/>
        <v>560</v>
      </c>
      <c r="L81" s="8"/>
      <c r="M81" s="3"/>
      <c r="N81" s="3"/>
      <c r="O81" s="3"/>
      <c r="P81" s="3"/>
    </row>
    <row r="82" spans="1:16" ht="15.75" customHeight="1" x14ac:dyDescent="0.25">
      <c r="A82" s="23">
        <v>43627</v>
      </c>
      <c r="B82" s="23">
        <v>43646</v>
      </c>
      <c r="C82" s="24">
        <v>40</v>
      </c>
      <c r="D82" s="19" t="s">
        <v>96</v>
      </c>
      <c r="E82" s="16" t="s">
        <v>25</v>
      </c>
      <c r="F82" s="26">
        <v>115</v>
      </c>
      <c r="G82" s="17">
        <v>4</v>
      </c>
      <c r="H82" s="17">
        <v>0</v>
      </c>
      <c r="I82" s="17">
        <v>0</v>
      </c>
      <c r="J82" s="17">
        <f t="shared" si="3"/>
        <v>4</v>
      </c>
      <c r="K82" s="28">
        <f t="shared" si="6"/>
        <v>460</v>
      </c>
      <c r="L82" s="8"/>
      <c r="M82" s="3"/>
      <c r="N82" s="3"/>
      <c r="O82" s="3"/>
      <c r="P82" s="3"/>
    </row>
    <row r="83" spans="1:16" ht="15.75" customHeight="1" x14ac:dyDescent="0.25">
      <c r="A83" s="23">
        <v>45923</v>
      </c>
      <c r="B83" s="23">
        <v>45932</v>
      </c>
      <c r="C83" s="24">
        <v>1</v>
      </c>
      <c r="D83" s="19" t="s">
        <v>96</v>
      </c>
      <c r="E83" s="16" t="s">
        <v>26</v>
      </c>
      <c r="F83" s="26">
        <v>15</v>
      </c>
      <c r="G83" s="17">
        <v>18</v>
      </c>
      <c r="H83" s="17">
        <v>15</v>
      </c>
      <c r="I83" s="17">
        <v>5</v>
      </c>
      <c r="J83" s="17">
        <f t="shared" si="3"/>
        <v>28</v>
      </c>
      <c r="K83" s="28">
        <f t="shared" si="6"/>
        <v>420</v>
      </c>
      <c r="L83" s="8"/>
      <c r="M83" s="3"/>
      <c r="N83" s="3"/>
      <c r="O83" s="3"/>
      <c r="P83" s="3"/>
    </row>
    <row r="84" spans="1:16" ht="15.75" customHeight="1" x14ac:dyDescent="0.25">
      <c r="A84" s="23">
        <v>45923</v>
      </c>
      <c r="B84" s="23">
        <v>45932</v>
      </c>
      <c r="C84" s="24">
        <v>98</v>
      </c>
      <c r="D84" s="19" t="s">
        <v>96</v>
      </c>
      <c r="E84" s="16" t="s">
        <v>27</v>
      </c>
      <c r="F84" s="26">
        <v>35</v>
      </c>
      <c r="G84" s="17">
        <v>20</v>
      </c>
      <c r="H84" s="17">
        <v>10</v>
      </c>
      <c r="I84" s="17">
        <v>5</v>
      </c>
      <c r="J84" s="17">
        <f t="shared" si="3"/>
        <v>25</v>
      </c>
      <c r="K84" s="28">
        <f t="shared" si="6"/>
        <v>875</v>
      </c>
      <c r="L84" s="8"/>
      <c r="M84" s="3"/>
      <c r="N84" s="3"/>
      <c r="O84" s="3"/>
      <c r="P84" s="3"/>
    </row>
    <row r="85" spans="1:16" ht="15.75" x14ac:dyDescent="0.25">
      <c r="A85" s="23">
        <v>44337</v>
      </c>
      <c r="B85" s="23">
        <v>44347</v>
      </c>
      <c r="C85" s="24">
        <v>99</v>
      </c>
      <c r="D85" s="19" t="s">
        <v>95</v>
      </c>
      <c r="E85" s="16" t="s">
        <v>28</v>
      </c>
      <c r="F85" s="26">
        <v>36</v>
      </c>
      <c r="G85" s="17">
        <v>5</v>
      </c>
      <c r="H85" s="17">
        <v>0</v>
      </c>
      <c r="I85" s="17">
        <v>0</v>
      </c>
      <c r="J85" s="17">
        <f t="shared" si="3"/>
        <v>5</v>
      </c>
      <c r="K85" s="92">
        <f t="shared" si="6"/>
        <v>180</v>
      </c>
      <c r="L85" s="8"/>
      <c r="M85" s="3"/>
      <c r="N85" s="3"/>
      <c r="O85" s="3"/>
      <c r="P85" s="3"/>
    </row>
    <row r="86" spans="1:16" ht="15.75" x14ac:dyDescent="0.25">
      <c r="A86" s="86">
        <v>43039</v>
      </c>
      <c r="B86" s="86">
        <v>43039</v>
      </c>
      <c r="C86" s="87">
        <v>47</v>
      </c>
      <c r="D86" s="32" t="s">
        <v>99</v>
      </c>
      <c r="E86" s="38" t="s">
        <v>138</v>
      </c>
      <c r="F86" s="98">
        <v>7.41</v>
      </c>
      <c r="G86" s="47">
        <v>414</v>
      </c>
      <c r="H86" s="47">
        <v>0</v>
      </c>
      <c r="I86" s="47">
        <v>0</v>
      </c>
      <c r="J86" s="47">
        <f t="shared" si="3"/>
        <v>414</v>
      </c>
      <c r="K86" s="92">
        <f t="shared" si="6"/>
        <v>3067.7400000000002</v>
      </c>
      <c r="L86" s="8"/>
      <c r="M86" s="3"/>
      <c r="N86" s="3"/>
      <c r="O86" s="3"/>
      <c r="P86" s="3"/>
    </row>
    <row r="87" spans="1:16" ht="15" customHeight="1" x14ac:dyDescent="0.25">
      <c r="A87" s="88">
        <v>43039</v>
      </c>
      <c r="B87" s="88">
        <v>43039</v>
      </c>
      <c r="C87" s="89">
        <v>48</v>
      </c>
      <c r="D87" s="32" t="s">
        <v>95</v>
      </c>
      <c r="E87" s="39" t="s">
        <v>139</v>
      </c>
      <c r="F87" s="92">
        <v>7.79</v>
      </c>
      <c r="G87" s="47">
        <v>192</v>
      </c>
      <c r="H87" s="47">
        <v>0</v>
      </c>
      <c r="I87" s="47">
        <v>4</v>
      </c>
      <c r="J87" s="47">
        <f t="shared" si="3"/>
        <v>188</v>
      </c>
      <c r="K87" s="92">
        <f t="shared" si="6"/>
        <v>1464.52</v>
      </c>
      <c r="L87" s="8"/>
      <c r="M87" s="3"/>
      <c r="N87" s="3"/>
      <c r="O87" s="3"/>
      <c r="P87" s="3"/>
    </row>
    <row r="88" spans="1:16" ht="18.75" customHeight="1" x14ac:dyDescent="0.25">
      <c r="A88" s="90">
        <v>43039</v>
      </c>
      <c r="B88" s="90">
        <v>43039</v>
      </c>
      <c r="C88" s="91">
        <v>49</v>
      </c>
      <c r="D88" s="33" t="s">
        <v>95</v>
      </c>
      <c r="E88" s="40" t="s">
        <v>29</v>
      </c>
      <c r="F88" s="99">
        <v>4</v>
      </c>
      <c r="G88" s="48">
        <v>100</v>
      </c>
      <c r="H88" s="48">
        <v>0</v>
      </c>
      <c r="I88" s="48">
        <v>0</v>
      </c>
      <c r="J88" s="48">
        <f t="shared" si="3"/>
        <v>100</v>
      </c>
      <c r="K88" s="92">
        <f t="shared" si="6"/>
        <v>400</v>
      </c>
      <c r="L88" s="8"/>
      <c r="M88" s="3"/>
      <c r="N88" s="3"/>
      <c r="O88" s="3"/>
      <c r="P88" s="3"/>
    </row>
    <row r="89" spans="1:16" ht="19.5" customHeight="1" x14ac:dyDescent="0.25">
      <c r="A89" s="90">
        <v>43039</v>
      </c>
      <c r="B89" s="90">
        <v>43039</v>
      </c>
      <c r="C89" s="91">
        <v>50</v>
      </c>
      <c r="D89" s="33" t="s">
        <v>95</v>
      </c>
      <c r="E89" s="40" t="s">
        <v>30</v>
      </c>
      <c r="F89" s="99">
        <v>2.5847000000000002</v>
      </c>
      <c r="G89" s="48">
        <v>190</v>
      </c>
      <c r="H89" s="48">
        <v>0</v>
      </c>
      <c r="I89" s="48">
        <v>2</v>
      </c>
      <c r="J89" s="48">
        <f t="shared" si="3"/>
        <v>188</v>
      </c>
      <c r="K89" s="92">
        <f t="shared" si="6"/>
        <v>485.92360000000002</v>
      </c>
      <c r="L89" s="8"/>
      <c r="M89" s="3"/>
      <c r="N89" s="3"/>
      <c r="O89" s="3"/>
      <c r="P89" s="3"/>
    </row>
    <row r="90" spans="1:16" ht="15.75" customHeight="1" x14ac:dyDescent="0.25">
      <c r="A90" s="90">
        <v>43039</v>
      </c>
      <c r="B90" s="90">
        <v>43039</v>
      </c>
      <c r="C90" s="91">
        <v>51</v>
      </c>
      <c r="D90" s="33" t="s">
        <v>95</v>
      </c>
      <c r="E90" s="40" t="s">
        <v>31</v>
      </c>
      <c r="F90" s="99">
        <v>6.0592999999999995</v>
      </c>
      <c r="G90" s="48">
        <v>73</v>
      </c>
      <c r="H90" s="48">
        <v>0</v>
      </c>
      <c r="I90" s="48">
        <v>0</v>
      </c>
      <c r="J90" s="48">
        <f t="shared" si="3"/>
        <v>73</v>
      </c>
      <c r="K90" s="92">
        <f t="shared" si="6"/>
        <v>442.32889999999998</v>
      </c>
      <c r="L90" s="8"/>
      <c r="M90" s="3"/>
      <c r="N90" s="3"/>
      <c r="O90" s="3"/>
      <c r="P90" s="3"/>
    </row>
    <row r="91" spans="1:16" ht="15.75" customHeight="1" x14ac:dyDescent="0.25">
      <c r="A91" s="90">
        <v>43039</v>
      </c>
      <c r="B91" s="90">
        <v>43039</v>
      </c>
      <c r="C91" s="91">
        <v>52</v>
      </c>
      <c r="D91" s="33" t="s">
        <v>95</v>
      </c>
      <c r="E91" s="40" t="s">
        <v>32</v>
      </c>
      <c r="F91" s="99">
        <v>12.4</v>
      </c>
      <c r="G91" s="48">
        <v>188</v>
      </c>
      <c r="H91" s="48">
        <v>0</v>
      </c>
      <c r="I91" s="48">
        <v>0</v>
      </c>
      <c r="J91" s="48">
        <f t="shared" si="3"/>
        <v>188</v>
      </c>
      <c r="K91" s="92">
        <f t="shared" si="6"/>
        <v>2331.2000000000003</v>
      </c>
      <c r="L91" s="8"/>
      <c r="M91" s="3"/>
      <c r="N91" s="3"/>
      <c r="O91" s="3"/>
      <c r="P91" s="3"/>
    </row>
    <row r="92" spans="1:16" ht="12.75" customHeight="1" x14ac:dyDescent="0.25">
      <c r="A92" s="90">
        <v>43039</v>
      </c>
      <c r="B92" s="90">
        <v>43039</v>
      </c>
      <c r="C92" s="91">
        <v>53</v>
      </c>
      <c r="D92" s="33" t="s">
        <v>95</v>
      </c>
      <c r="E92" s="40" t="s">
        <v>33</v>
      </c>
      <c r="F92" s="99">
        <v>12.423800000000002</v>
      </c>
      <c r="G92" s="48">
        <v>64</v>
      </c>
      <c r="H92" s="48">
        <v>0</v>
      </c>
      <c r="I92" s="48">
        <v>0</v>
      </c>
      <c r="J92" s="48">
        <f t="shared" si="3"/>
        <v>64</v>
      </c>
      <c r="K92" s="28">
        <f t="shared" si="6"/>
        <v>795.12320000000011</v>
      </c>
      <c r="L92" s="8"/>
      <c r="M92" s="3"/>
      <c r="N92" s="3"/>
      <c r="O92" s="3"/>
      <c r="P92" s="3"/>
    </row>
    <row r="93" spans="1:16" ht="16.5" customHeight="1" x14ac:dyDescent="0.25">
      <c r="A93" s="23">
        <v>44957</v>
      </c>
      <c r="B93" s="23">
        <v>44970</v>
      </c>
      <c r="C93" s="24">
        <v>41</v>
      </c>
      <c r="D93" s="19" t="s">
        <v>95</v>
      </c>
      <c r="E93" s="16" t="s">
        <v>34</v>
      </c>
      <c r="F93" s="26">
        <v>25</v>
      </c>
      <c r="G93" s="17">
        <v>8</v>
      </c>
      <c r="H93" s="34">
        <v>0</v>
      </c>
      <c r="I93" s="17">
        <v>0</v>
      </c>
      <c r="J93" s="17">
        <f t="shared" si="3"/>
        <v>8</v>
      </c>
      <c r="K93" s="28">
        <f t="shared" si="6"/>
        <v>200</v>
      </c>
      <c r="L93" s="8"/>
      <c r="M93" s="3"/>
      <c r="N93" s="3"/>
      <c r="O93" s="3"/>
      <c r="P93" s="3"/>
    </row>
    <row r="94" spans="1:16" ht="15.75" customHeight="1" x14ac:dyDescent="0.25">
      <c r="A94" s="23">
        <v>45923</v>
      </c>
      <c r="B94" s="23">
        <v>45932</v>
      </c>
      <c r="C94" s="24">
        <v>28</v>
      </c>
      <c r="D94" s="19" t="s">
        <v>95</v>
      </c>
      <c r="E94" s="16" t="s">
        <v>35</v>
      </c>
      <c r="F94" s="26">
        <v>30</v>
      </c>
      <c r="G94" s="17">
        <v>32</v>
      </c>
      <c r="H94" s="34">
        <v>10</v>
      </c>
      <c r="I94" s="17">
        <v>23</v>
      </c>
      <c r="J94" s="17">
        <f t="shared" si="3"/>
        <v>19</v>
      </c>
      <c r="K94" s="71">
        <f t="shared" si="6"/>
        <v>570</v>
      </c>
      <c r="L94" s="8"/>
      <c r="M94" s="3"/>
      <c r="N94" s="3"/>
      <c r="O94" s="3"/>
      <c r="P94" s="3"/>
    </row>
    <row r="95" spans="1:16" ht="15.75" x14ac:dyDescent="0.25">
      <c r="A95" s="23">
        <v>44191</v>
      </c>
      <c r="B95" s="23">
        <v>44165</v>
      </c>
      <c r="C95" s="82">
        <v>26</v>
      </c>
      <c r="D95" s="19" t="s">
        <v>98</v>
      </c>
      <c r="E95" s="103" t="s">
        <v>113</v>
      </c>
      <c r="F95" s="100">
        <v>691.57</v>
      </c>
      <c r="G95" s="34">
        <v>3</v>
      </c>
      <c r="H95" s="17">
        <v>0</v>
      </c>
      <c r="I95" s="17">
        <v>1</v>
      </c>
      <c r="J95" s="17">
        <f>+G95-I95+H95</f>
        <v>2</v>
      </c>
      <c r="K95" s="28">
        <f t="shared" si="6"/>
        <v>1383.14</v>
      </c>
      <c r="L95" s="8"/>
      <c r="M95" s="3"/>
      <c r="N95" s="3"/>
      <c r="O95" s="3"/>
      <c r="P95" s="3"/>
    </row>
    <row r="96" spans="1:16" ht="15.75" x14ac:dyDescent="0.25">
      <c r="A96" s="23">
        <v>44957</v>
      </c>
      <c r="B96" s="23">
        <v>44970</v>
      </c>
      <c r="C96" s="24">
        <v>30</v>
      </c>
      <c r="D96" s="19" t="s">
        <v>95</v>
      </c>
      <c r="E96" s="16" t="s">
        <v>36</v>
      </c>
      <c r="F96" s="26">
        <v>107</v>
      </c>
      <c r="G96" s="17">
        <v>2</v>
      </c>
      <c r="H96" s="34">
        <v>0</v>
      </c>
      <c r="I96" s="17">
        <v>0</v>
      </c>
      <c r="J96" s="17">
        <f t="shared" si="3"/>
        <v>2</v>
      </c>
      <c r="K96" s="28">
        <f t="shared" si="6"/>
        <v>214</v>
      </c>
      <c r="L96" s="8"/>
      <c r="M96" s="3"/>
      <c r="N96" s="3"/>
      <c r="O96" s="3"/>
      <c r="P96" s="3"/>
    </row>
    <row r="97" spans="1:13" ht="15.75" customHeight="1" x14ac:dyDescent="0.25">
      <c r="A97" s="23">
        <v>44957</v>
      </c>
      <c r="B97" s="23">
        <v>44970</v>
      </c>
      <c r="C97" s="24">
        <v>163</v>
      </c>
      <c r="D97" s="19" t="s">
        <v>95</v>
      </c>
      <c r="E97" s="16" t="s">
        <v>37</v>
      </c>
      <c r="F97" s="26">
        <v>115</v>
      </c>
      <c r="G97" s="17">
        <v>13</v>
      </c>
      <c r="H97" s="17">
        <v>0</v>
      </c>
      <c r="I97" s="17">
        <v>0</v>
      </c>
      <c r="J97" s="17">
        <f>+G97-I97+H97</f>
        <v>13</v>
      </c>
      <c r="K97" s="28">
        <f t="shared" si="6"/>
        <v>1495</v>
      </c>
    </row>
    <row r="98" spans="1:13" ht="18" customHeight="1" x14ac:dyDescent="0.25">
      <c r="A98" s="23">
        <v>44957</v>
      </c>
      <c r="B98" s="23">
        <v>44970</v>
      </c>
      <c r="C98" s="24">
        <v>164</v>
      </c>
      <c r="D98" s="19" t="s">
        <v>95</v>
      </c>
      <c r="E98" s="16" t="s">
        <v>38</v>
      </c>
      <c r="F98" s="26">
        <v>101.69</v>
      </c>
      <c r="G98" s="17">
        <v>4</v>
      </c>
      <c r="H98" s="17">
        <v>0</v>
      </c>
      <c r="I98" s="17">
        <v>1</v>
      </c>
      <c r="J98" s="17">
        <f>+G98-I98+H98</f>
        <v>3</v>
      </c>
      <c r="K98" s="28">
        <f t="shared" si="6"/>
        <v>305.07</v>
      </c>
    </row>
    <row r="99" spans="1:13" ht="16.5" customHeight="1" x14ac:dyDescent="0.25">
      <c r="A99" s="23">
        <v>45250</v>
      </c>
      <c r="B99" s="23">
        <v>45258</v>
      </c>
      <c r="C99" s="24">
        <v>32</v>
      </c>
      <c r="D99" s="19" t="s">
        <v>95</v>
      </c>
      <c r="E99" s="16" t="s">
        <v>39</v>
      </c>
      <c r="F99" s="26">
        <v>309.25</v>
      </c>
      <c r="G99" s="17">
        <v>12</v>
      </c>
      <c r="H99" s="34">
        <v>0</v>
      </c>
      <c r="I99" s="17">
        <v>0</v>
      </c>
      <c r="J99" s="17">
        <f t="shared" si="3"/>
        <v>12</v>
      </c>
      <c r="K99" s="28">
        <f t="shared" si="6"/>
        <v>3711</v>
      </c>
    </row>
    <row r="100" spans="1:13" ht="15.75" x14ac:dyDescent="0.25">
      <c r="A100" s="23">
        <v>45418</v>
      </c>
      <c r="B100" s="23">
        <v>45440</v>
      </c>
      <c r="C100" s="24">
        <v>33</v>
      </c>
      <c r="D100" s="24" t="s">
        <v>95</v>
      </c>
      <c r="E100" s="25" t="s">
        <v>166</v>
      </c>
      <c r="F100" s="26">
        <v>3.5</v>
      </c>
      <c r="G100" s="27">
        <v>352</v>
      </c>
      <c r="H100" s="29">
        <v>0</v>
      </c>
      <c r="I100" s="27">
        <v>0</v>
      </c>
      <c r="J100" s="27">
        <f t="shared" si="3"/>
        <v>352</v>
      </c>
      <c r="K100" s="28">
        <f t="shared" si="6"/>
        <v>1232</v>
      </c>
    </row>
    <row r="101" spans="1:13" ht="14.25" customHeight="1" x14ac:dyDescent="0.25">
      <c r="A101" s="23">
        <v>45616</v>
      </c>
      <c r="B101" s="23">
        <v>45618</v>
      </c>
      <c r="C101" s="24">
        <v>34</v>
      </c>
      <c r="D101" s="19" t="s">
        <v>96</v>
      </c>
      <c r="E101" s="16" t="s">
        <v>93</v>
      </c>
      <c r="F101" s="26">
        <v>360</v>
      </c>
      <c r="G101" s="49">
        <v>0</v>
      </c>
      <c r="H101" s="34">
        <v>6</v>
      </c>
      <c r="I101" s="17">
        <v>2</v>
      </c>
      <c r="J101" s="17">
        <f t="shared" si="3"/>
        <v>4</v>
      </c>
      <c r="K101" s="93">
        <f t="shared" si="6"/>
        <v>1440</v>
      </c>
    </row>
    <row r="102" spans="1:13" ht="17.25" customHeight="1" x14ac:dyDescent="0.25">
      <c r="A102" s="23">
        <v>44957</v>
      </c>
      <c r="B102" s="23">
        <v>44970</v>
      </c>
      <c r="C102" s="24">
        <v>31</v>
      </c>
      <c r="D102" s="19" t="s">
        <v>98</v>
      </c>
      <c r="E102" s="16" t="s">
        <v>117</v>
      </c>
      <c r="F102" s="55">
        <v>365.25</v>
      </c>
      <c r="G102" s="17">
        <v>2</v>
      </c>
      <c r="H102" s="17">
        <v>0</v>
      </c>
      <c r="I102" s="17">
        <v>0</v>
      </c>
      <c r="J102" s="17">
        <f>+G102-I102+H102</f>
        <v>2</v>
      </c>
      <c r="K102" s="28">
        <f t="shared" si="6"/>
        <v>730.5</v>
      </c>
      <c r="L102" s="8"/>
    </row>
    <row r="103" spans="1:13" ht="16.5" customHeight="1" x14ac:dyDescent="0.25">
      <c r="A103" s="23">
        <v>44957</v>
      </c>
      <c r="B103" s="23">
        <v>44970</v>
      </c>
      <c r="C103" s="24">
        <v>57</v>
      </c>
      <c r="D103" s="19" t="s">
        <v>98</v>
      </c>
      <c r="E103" s="16" t="s">
        <v>116</v>
      </c>
      <c r="F103" s="26">
        <v>489.83</v>
      </c>
      <c r="G103" s="17">
        <v>2</v>
      </c>
      <c r="H103" s="34">
        <v>0</v>
      </c>
      <c r="I103" s="17">
        <v>0</v>
      </c>
      <c r="J103" s="17">
        <f t="shared" si="3"/>
        <v>2</v>
      </c>
      <c r="K103" s="28">
        <f t="shared" si="6"/>
        <v>979.66</v>
      </c>
    </row>
    <row r="104" spans="1:13" ht="15.75" x14ac:dyDescent="0.25">
      <c r="A104" s="23">
        <v>45616</v>
      </c>
      <c r="B104" s="23">
        <v>45618</v>
      </c>
      <c r="C104" s="24">
        <v>5</v>
      </c>
      <c r="D104" s="19" t="s">
        <v>98</v>
      </c>
      <c r="E104" s="16" t="s">
        <v>40</v>
      </c>
      <c r="F104" s="55">
        <v>3.75</v>
      </c>
      <c r="G104" s="17">
        <v>46</v>
      </c>
      <c r="H104" s="34">
        <v>0</v>
      </c>
      <c r="I104" s="17">
        <v>13</v>
      </c>
      <c r="J104" s="17">
        <f t="shared" si="3"/>
        <v>33</v>
      </c>
      <c r="K104" s="28">
        <f t="shared" si="6"/>
        <v>123.75</v>
      </c>
    </row>
    <row r="105" spans="1:13" ht="15.75" x14ac:dyDescent="0.25">
      <c r="A105" s="23">
        <v>45090</v>
      </c>
      <c r="B105" s="23">
        <v>45104</v>
      </c>
      <c r="C105" s="24">
        <v>6</v>
      </c>
      <c r="D105" s="19" t="s">
        <v>95</v>
      </c>
      <c r="E105" s="16" t="s">
        <v>41</v>
      </c>
      <c r="F105" s="55">
        <f>33.25/8</f>
        <v>4.15625</v>
      </c>
      <c r="G105" s="17">
        <v>31</v>
      </c>
      <c r="H105" s="34">
        <v>0</v>
      </c>
      <c r="I105" s="17">
        <v>6</v>
      </c>
      <c r="J105" s="17">
        <f t="shared" si="3"/>
        <v>25</v>
      </c>
      <c r="K105" s="28">
        <f t="shared" si="6"/>
        <v>103.90625</v>
      </c>
    </row>
    <row r="106" spans="1:13" ht="19.5" customHeight="1" x14ac:dyDescent="0.25">
      <c r="A106" s="23">
        <v>45090</v>
      </c>
      <c r="B106" s="23">
        <v>45104</v>
      </c>
      <c r="C106" s="24">
        <v>7</v>
      </c>
      <c r="D106" s="19" t="s">
        <v>95</v>
      </c>
      <c r="E106" s="16" t="s">
        <v>42</v>
      </c>
      <c r="F106" s="55">
        <v>33</v>
      </c>
      <c r="G106" s="17">
        <v>92</v>
      </c>
      <c r="H106" s="34">
        <v>0</v>
      </c>
      <c r="I106" s="17">
        <v>6</v>
      </c>
      <c r="J106" s="17">
        <f t="shared" si="3"/>
        <v>86</v>
      </c>
      <c r="K106" s="28">
        <f t="shared" si="6"/>
        <v>2838</v>
      </c>
    </row>
    <row r="107" spans="1:13" ht="15.75" customHeight="1" x14ac:dyDescent="0.25">
      <c r="A107" s="23">
        <v>45923</v>
      </c>
      <c r="B107" s="23">
        <v>45932</v>
      </c>
      <c r="C107" s="24">
        <v>3</v>
      </c>
      <c r="D107" s="24" t="s">
        <v>95</v>
      </c>
      <c r="E107" s="25" t="s">
        <v>169</v>
      </c>
      <c r="F107" s="55">
        <v>7.91</v>
      </c>
      <c r="G107" s="27">
        <v>8</v>
      </c>
      <c r="H107" s="29">
        <v>81</v>
      </c>
      <c r="I107" s="27">
        <v>49</v>
      </c>
      <c r="J107" s="27">
        <f t="shared" si="3"/>
        <v>40</v>
      </c>
      <c r="K107" s="28">
        <f t="shared" si="6"/>
        <v>316.39999999999998</v>
      </c>
    </row>
    <row r="108" spans="1:13" ht="18.75" customHeight="1" x14ac:dyDescent="0.25">
      <c r="A108" s="23">
        <v>45698</v>
      </c>
      <c r="B108" s="23">
        <v>45701</v>
      </c>
      <c r="C108" s="24">
        <v>165</v>
      </c>
      <c r="D108" s="19" t="s">
        <v>95</v>
      </c>
      <c r="E108" s="16" t="s">
        <v>172</v>
      </c>
      <c r="F108" s="55">
        <v>8.83</v>
      </c>
      <c r="G108" s="17">
        <v>40</v>
      </c>
      <c r="H108" s="34">
        <v>0</v>
      </c>
      <c r="I108" s="17">
        <v>4</v>
      </c>
      <c r="J108" s="17">
        <f t="shared" si="3"/>
        <v>36</v>
      </c>
      <c r="K108" s="28">
        <f t="shared" si="6"/>
        <v>317.88</v>
      </c>
    </row>
    <row r="109" spans="1:13" ht="15.75" customHeight="1" x14ac:dyDescent="0.25">
      <c r="A109" s="23">
        <v>45923</v>
      </c>
      <c r="B109" s="23">
        <v>45932</v>
      </c>
      <c r="C109" s="24">
        <v>4</v>
      </c>
      <c r="D109" s="19" t="s">
        <v>95</v>
      </c>
      <c r="E109" s="16" t="s">
        <v>168</v>
      </c>
      <c r="F109" s="55">
        <v>7.91</v>
      </c>
      <c r="G109" s="17">
        <v>27</v>
      </c>
      <c r="H109" s="34">
        <v>33</v>
      </c>
      <c r="I109" s="17">
        <v>21</v>
      </c>
      <c r="J109" s="17">
        <f t="shared" si="3"/>
        <v>39</v>
      </c>
      <c r="K109" s="28">
        <f t="shared" si="6"/>
        <v>308.49</v>
      </c>
    </row>
    <row r="110" spans="1:13" ht="19.5" customHeight="1" x14ac:dyDescent="0.25">
      <c r="A110" s="23">
        <v>45923</v>
      </c>
      <c r="B110" s="23">
        <v>45932</v>
      </c>
      <c r="C110" s="24">
        <v>42</v>
      </c>
      <c r="D110" s="19" t="s">
        <v>95</v>
      </c>
      <c r="E110" s="16" t="s">
        <v>167</v>
      </c>
      <c r="F110" s="55">
        <v>27</v>
      </c>
      <c r="G110" s="17">
        <v>18</v>
      </c>
      <c r="H110" s="34">
        <v>10</v>
      </c>
      <c r="I110" s="17">
        <v>14</v>
      </c>
      <c r="J110" s="17">
        <f t="shared" si="3"/>
        <v>14</v>
      </c>
      <c r="K110" s="28">
        <f t="shared" si="6"/>
        <v>378</v>
      </c>
    </row>
    <row r="111" spans="1:13" ht="15.75" customHeight="1" x14ac:dyDescent="0.25">
      <c r="A111" s="23">
        <v>45923</v>
      </c>
      <c r="B111" s="23">
        <v>45932</v>
      </c>
      <c r="C111" s="24">
        <v>43</v>
      </c>
      <c r="D111" s="19" t="s">
        <v>96</v>
      </c>
      <c r="E111" s="16" t="s">
        <v>43</v>
      </c>
      <c r="F111" s="26">
        <v>195</v>
      </c>
      <c r="G111" s="17">
        <v>10</v>
      </c>
      <c r="H111" s="17">
        <v>10</v>
      </c>
      <c r="I111" s="17">
        <v>2</v>
      </c>
      <c r="J111" s="17">
        <f t="shared" si="3"/>
        <v>18</v>
      </c>
      <c r="K111" s="28">
        <f t="shared" si="6"/>
        <v>3510</v>
      </c>
    </row>
    <row r="112" spans="1:13" ht="15.75" x14ac:dyDescent="0.25">
      <c r="A112" s="23">
        <v>43627</v>
      </c>
      <c r="B112" s="23">
        <v>43646</v>
      </c>
      <c r="C112" s="24">
        <v>100</v>
      </c>
      <c r="D112" s="19" t="s">
        <v>95</v>
      </c>
      <c r="E112" s="16" t="s">
        <v>44</v>
      </c>
      <c r="F112" s="55">
        <v>29.66</v>
      </c>
      <c r="G112" s="17">
        <v>11</v>
      </c>
      <c r="H112" s="17">
        <v>0</v>
      </c>
      <c r="I112" s="17">
        <v>0</v>
      </c>
      <c r="J112" s="17">
        <f t="shared" si="3"/>
        <v>11</v>
      </c>
      <c r="K112" s="28">
        <f t="shared" si="6"/>
        <v>326.26</v>
      </c>
      <c r="M112" s="2"/>
    </row>
    <row r="113" spans="1:14" ht="15.75" x14ac:dyDescent="0.25">
      <c r="A113" s="23">
        <v>44187</v>
      </c>
      <c r="B113" s="23">
        <v>43836</v>
      </c>
      <c r="C113" s="24">
        <v>101</v>
      </c>
      <c r="D113" s="19" t="s">
        <v>95</v>
      </c>
      <c r="E113" s="16" t="s">
        <v>45</v>
      </c>
      <c r="F113" s="55">
        <v>20</v>
      </c>
      <c r="G113" s="17">
        <v>60</v>
      </c>
      <c r="H113" s="17">
        <v>0</v>
      </c>
      <c r="I113" s="17">
        <v>0</v>
      </c>
      <c r="J113" s="17">
        <f t="shared" si="3"/>
        <v>60</v>
      </c>
      <c r="K113" s="28">
        <f t="shared" si="6"/>
        <v>1200</v>
      </c>
      <c r="L113" s="4"/>
      <c r="M113" s="4"/>
    </row>
    <row r="114" spans="1:14" ht="15.75" x14ac:dyDescent="0.25">
      <c r="A114" s="23">
        <v>44337</v>
      </c>
      <c r="B114" s="23">
        <v>44347</v>
      </c>
      <c r="C114" s="24">
        <v>102</v>
      </c>
      <c r="D114" s="19" t="s">
        <v>95</v>
      </c>
      <c r="E114" s="16" t="s">
        <v>46</v>
      </c>
      <c r="F114" s="55">
        <v>50.74</v>
      </c>
      <c r="G114" s="17">
        <v>18</v>
      </c>
      <c r="H114" s="17">
        <v>0</v>
      </c>
      <c r="I114" s="17">
        <v>0</v>
      </c>
      <c r="J114" s="17">
        <f t="shared" si="3"/>
        <v>18</v>
      </c>
      <c r="K114" s="28">
        <f t="shared" si="6"/>
        <v>913.32</v>
      </c>
      <c r="M114" s="2"/>
      <c r="N114" s="2"/>
    </row>
    <row r="115" spans="1:14" ht="15.75" customHeight="1" x14ac:dyDescent="0.25">
      <c r="A115" s="23">
        <v>44187</v>
      </c>
      <c r="B115" s="23">
        <v>44202</v>
      </c>
      <c r="C115" s="24">
        <v>103</v>
      </c>
      <c r="D115" s="19" t="s">
        <v>95</v>
      </c>
      <c r="E115" s="16" t="s">
        <v>170</v>
      </c>
      <c r="F115" s="55">
        <v>50.74</v>
      </c>
      <c r="G115" s="17">
        <v>11</v>
      </c>
      <c r="H115" s="17">
        <v>0</v>
      </c>
      <c r="I115" s="17">
        <v>0</v>
      </c>
      <c r="J115" s="17">
        <f t="shared" si="3"/>
        <v>11</v>
      </c>
      <c r="K115" s="28">
        <f t="shared" si="6"/>
        <v>558.14</v>
      </c>
    </row>
    <row r="116" spans="1:14" ht="15.75" x14ac:dyDescent="0.25">
      <c r="A116" s="23">
        <v>43228</v>
      </c>
      <c r="B116" s="23">
        <v>43250</v>
      </c>
      <c r="C116" s="24">
        <v>17</v>
      </c>
      <c r="D116" s="19" t="s">
        <v>96</v>
      </c>
      <c r="E116" s="16" t="s">
        <v>219</v>
      </c>
      <c r="F116" s="55">
        <v>5</v>
      </c>
      <c r="G116" s="17">
        <v>32</v>
      </c>
      <c r="H116" s="34">
        <v>0</v>
      </c>
      <c r="I116" s="17">
        <v>6</v>
      </c>
      <c r="J116" s="17">
        <f t="shared" si="3"/>
        <v>26</v>
      </c>
      <c r="K116" s="28">
        <f t="shared" si="6"/>
        <v>130</v>
      </c>
    </row>
    <row r="117" spans="1:14" ht="15.75" x14ac:dyDescent="0.25">
      <c r="A117" s="23">
        <v>45923</v>
      </c>
      <c r="B117" s="23">
        <v>45932</v>
      </c>
      <c r="C117" s="24">
        <v>20</v>
      </c>
      <c r="D117" s="19" t="s">
        <v>96</v>
      </c>
      <c r="E117" s="16" t="s">
        <v>90</v>
      </c>
      <c r="F117" s="55">
        <v>25</v>
      </c>
      <c r="G117" s="17">
        <v>7</v>
      </c>
      <c r="H117" s="17">
        <v>5</v>
      </c>
      <c r="I117" s="17">
        <v>5</v>
      </c>
      <c r="J117" s="17">
        <f t="shared" si="3"/>
        <v>7</v>
      </c>
      <c r="K117" s="28">
        <f t="shared" si="6"/>
        <v>175</v>
      </c>
    </row>
    <row r="118" spans="1:14" ht="18.75" customHeight="1" x14ac:dyDescent="0.25">
      <c r="A118" s="23">
        <v>45923</v>
      </c>
      <c r="B118" s="23">
        <v>45932</v>
      </c>
      <c r="C118" s="24">
        <v>19</v>
      </c>
      <c r="D118" s="19" t="s">
        <v>96</v>
      </c>
      <c r="E118" s="16" t="s">
        <v>91</v>
      </c>
      <c r="F118" s="55">
        <v>35</v>
      </c>
      <c r="G118" s="17">
        <v>9</v>
      </c>
      <c r="H118" s="17">
        <v>5</v>
      </c>
      <c r="I118" s="17">
        <v>7</v>
      </c>
      <c r="J118" s="17">
        <f t="shared" si="3"/>
        <v>7</v>
      </c>
      <c r="K118" s="28">
        <f t="shared" si="6"/>
        <v>245</v>
      </c>
    </row>
    <row r="119" spans="1:14" ht="16.5" customHeight="1" x14ac:dyDescent="0.25">
      <c r="A119" s="23">
        <v>45335</v>
      </c>
      <c r="B119" s="23">
        <v>45337</v>
      </c>
      <c r="C119" s="24">
        <v>18</v>
      </c>
      <c r="D119" s="19" t="s">
        <v>96</v>
      </c>
      <c r="E119" s="16" t="s">
        <v>92</v>
      </c>
      <c r="F119" s="55">
        <v>44.19</v>
      </c>
      <c r="G119" s="17">
        <v>15</v>
      </c>
      <c r="H119" s="17">
        <v>0</v>
      </c>
      <c r="I119" s="17">
        <v>1</v>
      </c>
      <c r="J119" s="17">
        <f t="shared" si="3"/>
        <v>14</v>
      </c>
      <c r="K119" s="28">
        <f t="shared" si="6"/>
        <v>618.66</v>
      </c>
    </row>
    <row r="120" spans="1:14" ht="17.25" customHeight="1" x14ac:dyDescent="0.25">
      <c r="A120" s="30">
        <v>44957</v>
      </c>
      <c r="B120" s="30">
        <v>44970</v>
      </c>
      <c r="C120" s="24">
        <v>114</v>
      </c>
      <c r="D120" s="19" t="s">
        <v>96</v>
      </c>
      <c r="E120" s="16" t="s">
        <v>177</v>
      </c>
      <c r="F120" s="55">
        <v>35</v>
      </c>
      <c r="G120" s="17">
        <v>5</v>
      </c>
      <c r="H120" s="17">
        <v>0</v>
      </c>
      <c r="I120" s="17">
        <v>0</v>
      </c>
      <c r="J120" s="17">
        <f t="shared" si="3"/>
        <v>5</v>
      </c>
      <c r="K120" s="28">
        <f t="shared" si="6"/>
        <v>175</v>
      </c>
    </row>
    <row r="121" spans="1:14" ht="18" customHeight="1" x14ac:dyDescent="0.25">
      <c r="A121" s="23">
        <v>45923</v>
      </c>
      <c r="B121" s="23">
        <v>45932</v>
      </c>
      <c r="C121" s="24">
        <v>45</v>
      </c>
      <c r="D121" s="19" t="s">
        <v>95</v>
      </c>
      <c r="E121" s="16" t="s">
        <v>47</v>
      </c>
      <c r="F121" s="55">
        <v>31</v>
      </c>
      <c r="G121" s="17">
        <v>12</v>
      </c>
      <c r="H121" s="17">
        <v>20</v>
      </c>
      <c r="I121" s="17">
        <v>6</v>
      </c>
      <c r="J121" s="17">
        <f t="shared" ref="J121:J198" si="8">+G121-I121+H121</f>
        <v>26</v>
      </c>
      <c r="K121" s="28">
        <f t="shared" si="6"/>
        <v>806</v>
      </c>
    </row>
    <row r="122" spans="1:14" ht="15.75" customHeight="1" x14ac:dyDescent="0.25">
      <c r="A122" s="23">
        <v>45923</v>
      </c>
      <c r="B122" s="23">
        <v>45932</v>
      </c>
      <c r="C122" s="24">
        <v>104</v>
      </c>
      <c r="D122" s="19" t="s">
        <v>98</v>
      </c>
      <c r="E122" s="16" t="s">
        <v>48</v>
      </c>
      <c r="F122" s="55">
        <v>45</v>
      </c>
      <c r="G122" s="17">
        <v>11</v>
      </c>
      <c r="H122" s="17">
        <v>10</v>
      </c>
      <c r="I122" s="17">
        <v>9</v>
      </c>
      <c r="J122" s="17">
        <f t="shared" si="8"/>
        <v>12</v>
      </c>
      <c r="K122" s="28">
        <f t="shared" si="6"/>
        <v>540</v>
      </c>
    </row>
    <row r="123" spans="1:14" ht="17.25" customHeight="1" x14ac:dyDescent="0.25">
      <c r="A123" s="23">
        <v>45541</v>
      </c>
      <c r="B123" s="23">
        <v>45554</v>
      </c>
      <c r="C123" s="24">
        <v>22</v>
      </c>
      <c r="D123" s="19" t="s">
        <v>96</v>
      </c>
      <c r="E123" s="16" t="s">
        <v>49</v>
      </c>
      <c r="F123" s="55">
        <v>26</v>
      </c>
      <c r="G123" s="17">
        <v>4</v>
      </c>
      <c r="H123" s="17">
        <v>0</v>
      </c>
      <c r="I123" s="17">
        <v>1</v>
      </c>
      <c r="J123" s="17">
        <f>+G123-I123+H123</f>
        <v>3</v>
      </c>
      <c r="K123" s="28">
        <f t="shared" si="6"/>
        <v>78</v>
      </c>
    </row>
    <row r="124" spans="1:14" ht="15.75" x14ac:dyDescent="0.25">
      <c r="A124" s="23">
        <v>45923</v>
      </c>
      <c r="B124" s="23">
        <v>45932</v>
      </c>
      <c r="C124" s="24">
        <v>16</v>
      </c>
      <c r="D124" s="19" t="s">
        <v>95</v>
      </c>
      <c r="E124" s="16" t="s">
        <v>50</v>
      </c>
      <c r="F124" s="55">
        <v>29</v>
      </c>
      <c r="G124" s="17">
        <v>10</v>
      </c>
      <c r="H124" s="17">
        <v>10</v>
      </c>
      <c r="I124" s="17">
        <v>5</v>
      </c>
      <c r="J124" s="17">
        <f>+G124-I124+H124</f>
        <v>15</v>
      </c>
      <c r="K124" s="28">
        <f t="shared" si="6"/>
        <v>435</v>
      </c>
      <c r="L124" s="11"/>
      <c r="M124" s="2"/>
    </row>
    <row r="125" spans="1:14" ht="18.75" customHeight="1" x14ac:dyDescent="0.25">
      <c r="A125" s="23">
        <v>45335</v>
      </c>
      <c r="B125" s="23">
        <v>45337</v>
      </c>
      <c r="C125" s="24">
        <v>115</v>
      </c>
      <c r="D125" s="19" t="s">
        <v>98</v>
      </c>
      <c r="E125" s="16" t="s">
        <v>51</v>
      </c>
      <c r="F125" s="26">
        <v>195.24</v>
      </c>
      <c r="G125" s="17">
        <v>12</v>
      </c>
      <c r="H125" s="17">
        <v>0</v>
      </c>
      <c r="I125" s="17">
        <v>1</v>
      </c>
      <c r="J125" s="17">
        <f t="shared" si="8"/>
        <v>11</v>
      </c>
      <c r="K125" s="28">
        <f t="shared" si="6"/>
        <v>2147.6400000000003</v>
      </c>
    </row>
    <row r="126" spans="1:14" ht="17.25" customHeight="1" x14ac:dyDescent="0.25">
      <c r="A126" s="23">
        <v>45418</v>
      </c>
      <c r="B126" s="23">
        <v>45440</v>
      </c>
      <c r="C126" s="24">
        <v>8</v>
      </c>
      <c r="D126" s="19" t="s">
        <v>95</v>
      </c>
      <c r="E126" s="16" t="s">
        <v>52</v>
      </c>
      <c r="F126" s="26">
        <v>89.68</v>
      </c>
      <c r="G126" s="17">
        <v>7</v>
      </c>
      <c r="H126" s="17">
        <v>0</v>
      </c>
      <c r="I126" s="17">
        <v>0</v>
      </c>
      <c r="J126" s="17">
        <f t="shared" si="8"/>
        <v>7</v>
      </c>
      <c r="K126" s="28">
        <f t="shared" si="6"/>
        <v>627.76</v>
      </c>
    </row>
    <row r="127" spans="1:14" ht="20.25" customHeight="1" x14ac:dyDescent="0.25">
      <c r="A127" s="23">
        <v>45923</v>
      </c>
      <c r="B127" s="23">
        <v>45932</v>
      </c>
      <c r="C127" s="24">
        <v>9</v>
      </c>
      <c r="D127" s="19" t="s">
        <v>98</v>
      </c>
      <c r="E127" s="16" t="s">
        <v>53</v>
      </c>
      <c r="F127" s="55">
        <v>85</v>
      </c>
      <c r="G127" s="17">
        <v>6</v>
      </c>
      <c r="H127" s="17">
        <v>50</v>
      </c>
      <c r="I127" s="17">
        <v>8</v>
      </c>
      <c r="J127" s="17">
        <f t="shared" si="8"/>
        <v>48</v>
      </c>
      <c r="K127" s="28">
        <f t="shared" si="6"/>
        <v>4080</v>
      </c>
    </row>
    <row r="128" spans="1:14" ht="15.75" customHeight="1" x14ac:dyDescent="0.25">
      <c r="A128" s="116">
        <v>45616</v>
      </c>
      <c r="B128" s="116">
        <v>45618</v>
      </c>
      <c r="C128" s="117">
        <v>46</v>
      </c>
      <c r="D128" s="118" t="s">
        <v>96</v>
      </c>
      <c r="E128" s="119" t="s">
        <v>54</v>
      </c>
      <c r="F128" s="120">
        <v>25.99</v>
      </c>
      <c r="G128" s="42">
        <v>4</v>
      </c>
      <c r="H128" s="42">
        <v>0</v>
      </c>
      <c r="I128" s="42">
        <v>4</v>
      </c>
      <c r="J128" s="42">
        <f t="shared" si="8"/>
        <v>0</v>
      </c>
      <c r="K128" s="121">
        <f t="shared" si="6"/>
        <v>0</v>
      </c>
    </row>
    <row r="129" spans="1:14" ht="18.75" customHeight="1" x14ac:dyDescent="0.25">
      <c r="A129" s="116">
        <v>45616</v>
      </c>
      <c r="B129" s="116">
        <v>45618</v>
      </c>
      <c r="C129" s="117">
        <v>105</v>
      </c>
      <c r="D129" s="118" t="s">
        <v>95</v>
      </c>
      <c r="E129" s="119" t="s">
        <v>55</v>
      </c>
      <c r="F129" s="120">
        <v>13.08</v>
      </c>
      <c r="G129" s="42">
        <v>75</v>
      </c>
      <c r="H129" s="42">
        <v>0</v>
      </c>
      <c r="I129" s="42">
        <v>50</v>
      </c>
      <c r="J129" s="42">
        <f t="shared" si="8"/>
        <v>25</v>
      </c>
      <c r="K129" s="121">
        <f>+F129*J129</f>
        <v>327</v>
      </c>
      <c r="M129" s="2"/>
    </row>
    <row r="130" spans="1:14" ht="16.5" customHeight="1" x14ac:dyDescent="0.25">
      <c r="A130" s="116">
        <v>44957</v>
      </c>
      <c r="B130" s="116">
        <v>44970</v>
      </c>
      <c r="C130" s="117">
        <v>106</v>
      </c>
      <c r="D130" s="118" t="s">
        <v>95</v>
      </c>
      <c r="E130" s="119" t="s">
        <v>178</v>
      </c>
      <c r="F130" s="120">
        <v>188.13</v>
      </c>
      <c r="G130" s="42">
        <v>6</v>
      </c>
      <c r="H130" s="42">
        <v>0</v>
      </c>
      <c r="I130" s="42">
        <v>0</v>
      </c>
      <c r="J130" s="42">
        <f t="shared" si="8"/>
        <v>6</v>
      </c>
      <c r="K130" s="121">
        <f>+F130*J130</f>
        <v>1128.78</v>
      </c>
      <c r="M130" s="2"/>
    </row>
    <row r="131" spans="1:14" ht="17.25" customHeight="1" x14ac:dyDescent="0.25">
      <c r="A131" s="116">
        <v>45219</v>
      </c>
      <c r="B131" s="116">
        <v>45226</v>
      </c>
      <c r="C131" s="117">
        <v>24</v>
      </c>
      <c r="D131" s="118" t="s">
        <v>95</v>
      </c>
      <c r="E131" s="119" t="s">
        <v>56</v>
      </c>
      <c r="F131" s="120">
        <v>10</v>
      </c>
      <c r="G131" s="42">
        <v>6</v>
      </c>
      <c r="H131" s="42">
        <v>0</v>
      </c>
      <c r="I131" s="42">
        <v>0</v>
      </c>
      <c r="J131" s="42">
        <f t="shared" si="8"/>
        <v>6</v>
      </c>
      <c r="K131" s="121">
        <f t="shared" ref="K131:K150" si="9">+F131*J131</f>
        <v>60</v>
      </c>
    </row>
    <row r="132" spans="1:14" ht="14.25" customHeight="1" x14ac:dyDescent="0.25">
      <c r="A132" s="116">
        <v>44957</v>
      </c>
      <c r="B132" s="116">
        <v>44970</v>
      </c>
      <c r="C132" s="117">
        <v>107</v>
      </c>
      <c r="D132" s="118" t="s">
        <v>95</v>
      </c>
      <c r="E132" s="119" t="s">
        <v>141</v>
      </c>
      <c r="F132" s="120">
        <v>6</v>
      </c>
      <c r="G132" s="42">
        <v>31</v>
      </c>
      <c r="H132" s="42">
        <v>0</v>
      </c>
      <c r="I132" s="42">
        <v>0</v>
      </c>
      <c r="J132" s="42">
        <f t="shared" si="8"/>
        <v>31</v>
      </c>
      <c r="K132" s="121">
        <f t="shared" si="9"/>
        <v>186</v>
      </c>
      <c r="L132" s="10"/>
      <c r="M132" s="2"/>
    </row>
    <row r="133" spans="1:14" ht="16.5" customHeight="1" x14ac:dyDescent="0.25">
      <c r="A133" s="116">
        <v>44337</v>
      </c>
      <c r="B133" s="116">
        <v>44347</v>
      </c>
      <c r="C133" s="117">
        <v>108</v>
      </c>
      <c r="D133" s="118" t="s">
        <v>95</v>
      </c>
      <c r="E133" s="119" t="s">
        <v>57</v>
      </c>
      <c r="F133" s="120">
        <v>490</v>
      </c>
      <c r="G133" s="42">
        <v>10</v>
      </c>
      <c r="H133" s="42">
        <v>0</v>
      </c>
      <c r="I133" s="42">
        <v>0</v>
      </c>
      <c r="J133" s="42">
        <f t="shared" si="8"/>
        <v>10</v>
      </c>
      <c r="K133" s="121">
        <f t="shared" si="9"/>
        <v>4900</v>
      </c>
      <c r="M133" s="2"/>
    </row>
    <row r="134" spans="1:14" ht="15.75" customHeight="1" x14ac:dyDescent="0.25">
      <c r="A134" s="116"/>
      <c r="B134" s="116"/>
      <c r="C134" s="117"/>
      <c r="D134" s="118" t="s">
        <v>95</v>
      </c>
      <c r="E134" s="119" t="s">
        <v>211</v>
      </c>
      <c r="F134" s="120"/>
      <c r="G134" s="42">
        <v>5</v>
      </c>
      <c r="H134" s="42">
        <v>0</v>
      </c>
      <c r="I134" s="42">
        <v>0</v>
      </c>
      <c r="J134" s="42">
        <f t="shared" si="8"/>
        <v>5</v>
      </c>
      <c r="K134" s="121"/>
      <c r="M134" s="2"/>
    </row>
    <row r="135" spans="1:14" ht="15.75" customHeight="1" x14ac:dyDescent="0.25">
      <c r="A135" s="116">
        <v>45698</v>
      </c>
      <c r="B135" s="116">
        <v>45701</v>
      </c>
      <c r="C135" s="117">
        <v>109</v>
      </c>
      <c r="D135" s="118" t="s">
        <v>95</v>
      </c>
      <c r="E135" s="119" t="s">
        <v>207</v>
      </c>
      <c r="F135" s="120">
        <v>275</v>
      </c>
      <c r="G135" s="42">
        <v>4</v>
      </c>
      <c r="H135" s="42">
        <v>20</v>
      </c>
      <c r="I135" s="42">
        <v>5</v>
      </c>
      <c r="J135" s="42">
        <f t="shared" si="8"/>
        <v>19</v>
      </c>
      <c r="K135" s="121">
        <f t="shared" si="9"/>
        <v>5225</v>
      </c>
    </row>
    <row r="136" spans="1:14" ht="15.75" customHeight="1" x14ac:dyDescent="0.25">
      <c r="A136" s="116">
        <v>45700</v>
      </c>
      <c r="B136" s="116">
        <v>45701</v>
      </c>
      <c r="C136" s="117"/>
      <c r="D136" s="118" t="s">
        <v>95</v>
      </c>
      <c r="E136" s="119" t="s">
        <v>212</v>
      </c>
      <c r="F136" s="120">
        <v>425</v>
      </c>
      <c r="G136" s="42">
        <v>10</v>
      </c>
      <c r="H136" s="42">
        <v>0</v>
      </c>
      <c r="I136" s="42">
        <v>8</v>
      </c>
      <c r="J136" s="42">
        <f t="shared" si="8"/>
        <v>2</v>
      </c>
      <c r="K136" s="121">
        <f t="shared" si="9"/>
        <v>850</v>
      </c>
    </row>
    <row r="137" spans="1:14" ht="18" customHeight="1" x14ac:dyDescent="0.25">
      <c r="A137" s="116">
        <v>44662</v>
      </c>
      <c r="B137" s="116">
        <v>44671</v>
      </c>
      <c r="C137" s="117">
        <v>110</v>
      </c>
      <c r="D137" s="118" t="s">
        <v>95</v>
      </c>
      <c r="E137" s="119" t="s">
        <v>58</v>
      </c>
      <c r="F137" s="120">
        <v>236</v>
      </c>
      <c r="G137" s="42">
        <v>2</v>
      </c>
      <c r="H137" s="42">
        <v>0</v>
      </c>
      <c r="I137" s="42">
        <v>0</v>
      </c>
      <c r="J137" s="42">
        <f t="shared" si="8"/>
        <v>2</v>
      </c>
      <c r="K137" s="121">
        <f t="shared" si="9"/>
        <v>472</v>
      </c>
    </row>
    <row r="138" spans="1:14" ht="14.25" customHeight="1" x14ac:dyDescent="0.25">
      <c r="A138" s="116">
        <v>45698</v>
      </c>
      <c r="B138" s="116">
        <v>45701</v>
      </c>
      <c r="C138" s="117">
        <v>44</v>
      </c>
      <c r="D138" s="118" t="s">
        <v>97</v>
      </c>
      <c r="E138" s="119" t="s">
        <v>122</v>
      </c>
      <c r="F138" s="120">
        <v>175</v>
      </c>
      <c r="G138" s="42">
        <v>7</v>
      </c>
      <c r="H138" s="42">
        <v>0</v>
      </c>
      <c r="I138" s="42">
        <v>1</v>
      </c>
      <c r="J138" s="42">
        <f>+G138-I138+H138</f>
        <v>6</v>
      </c>
      <c r="K138" s="122">
        <f t="shared" si="9"/>
        <v>1050</v>
      </c>
    </row>
    <row r="139" spans="1:14" ht="13.5" customHeight="1" x14ac:dyDescent="0.25">
      <c r="A139" s="116">
        <v>44964</v>
      </c>
      <c r="B139" s="116">
        <v>44966</v>
      </c>
      <c r="C139" s="117">
        <v>39</v>
      </c>
      <c r="D139" s="123" t="s">
        <v>97</v>
      </c>
      <c r="E139" s="119" t="s">
        <v>123</v>
      </c>
      <c r="F139" s="120">
        <v>582.04999999999995</v>
      </c>
      <c r="G139" s="42">
        <v>1</v>
      </c>
      <c r="H139" s="42">
        <v>0</v>
      </c>
      <c r="I139" s="42">
        <v>0</v>
      </c>
      <c r="J139" s="42">
        <f>+G139-I139+H139</f>
        <v>1</v>
      </c>
      <c r="K139" s="121">
        <f t="shared" si="9"/>
        <v>582.04999999999995</v>
      </c>
    </row>
    <row r="140" spans="1:14" ht="13.5" customHeight="1" x14ac:dyDescent="0.25">
      <c r="A140" s="116">
        <v>45923</v>
      </c>
      <c r="B140" s="116">
        <v>45932</v>
      </c>
      <c r="C140" s="117">
        <v>55</v>
      </c>
      <c r="D140" s="118" t="s">
        <v>97</v>
      </c>
      <c r="E140" s="119" t="s">
        <v>59</v>
      </c>
      <c r="F140" s="120">
        <v>190</v>
      </c>
      <c r="G140" s="42">
        <v>17</v>
      </c>
      <c r="H140" s="42">
        <v>60</v>
      </c>
      <c r="I140" s="42">
        <v>46</v>
      </c>
      <c r="J140" s="42">
        <f t="shared" si="8"/>
        <v>31</v>
      </c>
      <c r="K140" s="121">
        <f t="shared" si="9"/>
        <v>5890</v>
      </c>
    </row>
    <row r="141" spans="1:14" ht="18" customHeight="1" x14ac:dyDescent="0.25">
      <c r="A141" s="116">
        <v>45335</v>
      </c>
      <c r="B141" s="116">
        <v>45337</v>
      </c>
      <c r="C141" s="117">
        <v>111</v>
      </c>
      <c r="D141" s="118" t="s">
        <v>95</v>
      </c>
      <c r="E141" s="124" t="s">
        <v>171</v>
      </c>
      <c r="F141" s="120">
        <v>18.5</v>
      </c>
      <c r="G141" s="125">
        <v>43</v>
      </c>
      <c r="H141" s="42">
        <v>0</v>
      </c>
      <c r="I141" s="42">
        <v>2</v>
      </c>
      <c r="J141" s="42">
        <f t="shared" si="8"/>
        <v>41</v>
      </c>
      <c r="K141" s="121">
        <f t="shared" si="9"/>
        <v>758.5</v>
      </c>
    </row>
    <row r="142" spans="1:14" ht="15" customHeight="1" x14ac:dyDescent="0.25">
      <c r="A142" s="116">
        <v>43789</v>
      </c>
      <c r="B142" s="116">
        <v>43799</v>
      </c>
      <c r="C142" s="117">
        <v>112</v>
      </c>
      <c r="D142" s="118" t="s">
        <v>95</v>
      </c>
      <c r="E142" s="119" t="s">
        <v>60</v>
      </c>
      <c r="F142" s="120">
        <v>650</v>
      </c>
      <c r="G142" s="126">
        <v>3</v>
      </c>
      <c r="H142" s="42">
        <v>0</v>
      </c>
      <c r="I142" s="42">
        <v>2</v>
      </c>
      <c r="J142" s="126">
        <f>+G142-I142</f>
        <v>1</v>
      </c>
      <c r="K142" s="121">
        <f t="shared" si="9"/>
        <v>650</v>
      </c>
    </row>
    <row r="143" spans="1:14" ht="15" customHeight="1" x14ac:dyDescent="0.25">
      <c r="A143" s="116">
        <v>45616</v>
      </c>
      <c r="B143" s="116">
        <v>45618</v>
      </c>
      <c r="C143" s="117">
        <v>113</v>
      </c>
      <c r="D143" s="118" t="s">
        <v>96</v>
      </c>
      <c r="E143" s="119" t="s">
        <v>107</v>
      </c>
      <c r="F143" s="120">
        <v>31</v>
      </c>
      <c r="G143" s="42">
        <v>6</v>
      </c>
      <c r="H143" s="42">
        <v>0</v>
      </c>
      <c r="I143" s="42">
        <v>2</v>
      </c>
      <c r="J143" s="42">
        <f t="shared" si="8"/>
        <v>4</v>
      </c>
      <c r="K143" s="121">
        <f t="shared" si="9"/>
        <v>124</v>
      </c>
      <c r="N143" s="115"/>
    </row>
    <row r="144" spans="1:14" ht="14.25" customHeight="1" x14ac:dyDescent="0.25">
      <c r="A144" s="116">
        <v>45902</v>
      </c>
      <c r="B144" s="116">
        <v>45919</v>
      </c>
      <c r="C144" s="117">
        <v>74</v>
      </c>
      <c r="D144" s="118" t="s">
        <v>98</v>
      </c>
      <c r="E144" s="119" t="s">
        <v>61</v>
      </c>
      <c r="F144" s="120">
        <v>320</v>
      </c>
      <c r="G144" s="42">
        <v>4</v>
      </c>
      <c r="H144" s="42">
        <v>0</v>
      </c>
      <c r="I144" s="42">
        <v>0</v>
      </c>
      <c r="J144" s="42">
        <f>+G144-I144+H144</f>
        <v>4</v>
      </c>
      <c r="K144" s="121">
        <f t="shared" si="9"/>
        <v>1280</v>
      </c>
      <c r="M144" s="4"/>
    </row>
    <row r="145" spans="1:15" ht="15.75" x14ac:dyDescent="0.25">
      <c r="A145" s="116">
        <v>46003</v>
      </c>
      <c r="B145" s="116">
        <v>46014</v>
      </c>
      <c r="C145" s="117">
        <v>116</v>
      </c>
      <c r="D145" s="118" t="s">
        <v>98</v>
      </c>
      <c r="E145" s="119" t="s">
        <v>62</v>
      </c>
      <c r="F145" s="120">
        <v>160</v>
      </c>
      <c r="G145" s="42">
        <v>56</v>
      </c>
      <c r="H145" s="42">
        <v>50</v>
      </c>
      <c r="I145" s="42">
        <v>26</v>
      </c>
      <c r="J145" s="42">
        <f>+G145+H145-I145</f>
        <v>80</v>
      </c>
      <c r="K145" s="121">
        <f t="shared" si="9"/>
        <v>12800</v>
      </c>
      <c r="M145" s="114"/>
    </row>
    <row r="146" spans="1:15" ht="16.5" customHeight="1" x14ac:dyDescent="0.25">
      <c r="A146" s="116">
        <v>45902</v>
      </c>
      <c r="B146" s="116">
        <v>45919</v>
      </c>
      <c r="C146" s="117">
        <v>72</v>
      </c>
      <c r="D146" s="118" t="s">
        <v>96</v>
      </c>
      <c r="E146" s="119" t="s">
        <v>222</v>
      </c>
      <c r="F146" s="120">
        <v>161.31</v>
      </c>
      <c r="G146" s="42">
        <v>1</v>
      </c>
      <c r="H146" s="42">
        <v>0</v>
      </c>
      <c r="I146" s="42">
        <v>0</v>
      </c>
      <c r="J146" s="42">
        <f>+G146+H146-I146</f>
        <v>1</v>
      </c>
      <c r="K146" s="121">
        <f t="shared" si="9"/>
        <v>161.31</v>
      </c>
    </row>
    <row r="147" spans="1:15" ht="15.75" customHeight="1" x14ac:dyDescent="0.25">
      <c r="A147" s="116">
        <v>44971</v>
      </c>
      <c r="B147" s="116">
        <v>44971</v>
      </c>
      <c r="C147" s="117"/>
      <c r="D147" s="118" t="s">
        <v>96</v>
      </c>
      <c r="E147" s="119" t="s">
        <v>209</v>
      </c>
      <c r="F147" s="120">
        <v>188.8</v>
      </c>
      <c r="G147" s="42">
        <v>2</v>
      </c>
      <c r="H147" s="42">
        <v>0</v>
      </c>
      <c r="I147" s="42">
        <v>0</v>
      </c>
      <c r="J147" s="42">
        <v>2</v>
      </c>
      <c r="K147" s="121">
        <f>+F147*J147</f>
        <v>377.6</v>
      </c>
    </row>
    <row r="148" spans="1:15" ht="15.75" customHeight="1" x14ac:dyDescent="0.25">
      <c r="A148" s="116">
        <v>44971</v>
      </c>
      <c r="B148" s="116">
        <v>44971</v>
      </c>
      <c r="C148" s="117"/>
      <c r="D148" s="118" t="s">
        <v>96</v>
      </c>
      <c r="E148" s="119" t="s">
        <v>210</v>
      </c>
      <c r="F148" s="120">
        <v>466.1</v>
      </c>
      <c r="G148" s="42">
        <v>5</v>
      </c>
      <c r="H148" s="42">
        <v>0</v>
      </c>
      <c r="I148" s="42">
        <v>2</v>
      </c>
      <c r="J148" s="42">
        <v>3</v>
      </c>
      <c r="K148" s="121">
        <f>+F148*J148</f>
        <v>1398.3000000000002</v>
      </c>
    </row>
    <row r="149" spans="1:15" ht="16.5" customHeight="1" x14ac:dyDescent="0.25">
      <c r="A149" s="116">
        <v>46003</v>
      </c>
      <c r="B149" s="116">
        <v>46014</v>
      </c>
      <c r="C149" s="117">
        <v>75</v>
      </c>
      <c r="D149" s="118" t="s">
        <v>96</v>
      </c>
      <c r="E149" s="119" t="s">
        <v>86</v>
      </c>
      <c r="F149" s="120">
        <v>125</v>
      </c>
      <c r="G149" s="42">
        <v>14</v>
      </c>
      <c r="H149" s="42">
        <v>14</v>
      </c>
      <c r="I149" s="42">
        <v>13</v>
      </c>
      <c r="J149" s="42">
        <f>+G149-I149+H149</f>
        <v>15</v>
      </c>
      <c r="K149" s="121">
        <f t="shared" si="9"/>
        <v>1875</v>
      </c>
    </row>
    <row r="150" spans="1:15" ht="15.75" x14ac:dyDescent="0.25">
      <c r="A150" s="116">
        <v>46003</v>
      </c>
      <c r="B150" s="116">
        <v>46014</v>
      </c>
      <c r="C150" s="117">
        <v>78</v>
      </c>
      <c r="D150" s="118" t="s">
        <v>96</v>
      </c>
      <c r="E150" s="119" t="s">
        <v>63</v>
      </c>
      <c r="F150" s="120">
        <v>125</v>
      </c>
      <c r="G150" s="42">
        <v>17</v>
      </c>
      <c r="H150" s="42">
        <v>15</v>
      </c>
      <c r="I150" s="42">
        <v>6</v>
      </c>
      <c r="J150" s="42">
        <f>+G150-I150+H150</f>
        <v>26</v>
      </c>
      <c r="K150" s="121">
        <f t="shared" si="9"/>
        <v>3250</v>
      </c>
      <c r="N150" s="114"/>
    </row>
    <row r="151" spans="1:15" ht="15.75" x14ac:dyDescent="0.25">
      <c r="A151" s="116">
        <v>46014</v>
      </c>
      <c r="B151" s="116">
        <v>46014</v>
      </c>
      <c r="C151" s="117"/>
      <c r="D151" s="118" t="s">
        <v>100</v>
      </c>
      <c r="E151" s="119" t="s">
        <v>220</v>
      </c>
      <c r="F151" s="120">
        <v>330.4</v>
      </c>
      <c r="G151" s="42">
        <v>2</v>
      </c>
      <c r="H151" s="42">
        <v>0</v>
      </c>
      <c r="I151" s="42">
        <v>0</v>
      </c>
      <c r="J151" s="42">
        <v>2</v>
      </c>
      <c r="K151" s="121">
        <f>+F151*J151</f>
        <v>660.8</v>
      </c>
      <c r="N151" s="114"/>
    </row>
    <row r="152" spans="1:15" ht="15.75" x14ac:dyDescent="0.25">
      <c r="A152" s="116">
        <v>46003</v>
      </c>
      <c r="B152" s="116">
        <v>46014</v>
      </c>
      <c r="C152" s="117">
        <v>117</v>
      </c>
      <c r="D152" s="118" t="s">
        <v>101</v>
      </c>
      <c r="E152" s="119" t="s">
        <v>162</v>
      </c>
      <c r="F152" s="120">
        <v>34.159999999999997</v>
      </c>
      <c r="G152" s="42">
        <v>24</v>
      </c>
      <c r="H152" s="42">
        <v>24</v>
      </c>
      <c r="I152" s="42">
        <v>15</v>
      </c>
      <c r="J152" s="42">
        <f t="shared" si="8"/>
        <v>33</v>
      </c>
      <c r="K152" s="121">
        <f>+F152*J152</f>
        <v>1127.28</v>
      </c>
      <c r="N152" s="114"/>
    </row>
    <row r="153" spans="1:15" ht="15.75" customHeight="1" x14ac:dyDescent="0.25">
      <c r="A153" s="116">
        <v>46003</v>
      </c>
      <c r="B153" s="116">
        <v>46014</v>
      </c>
      <c r="C153" s="117">
        <v>118</v>
      </c>
      <c r="D153" s="118" t="s">
        <v>98</v>
      </c>
      <c r="E153" s="119" t="s">
        <v>64</v>
      </c>
      <c r="F153" s="120">
        <v>178</v>
      </c>
      <c r="G153" s="42">
        <v>10</v>
      </c>
      <c r="H153" s="42">
        <v>5</v>
      </c>
      <c r="I153" s="42">
        <v>1</v>
      </c>
      <c r="J153" s="42">
        <f t="shared" si="8"/>
        <v>14</v>
      </c>
      <c r="K153" s="121">
        <f t="shared" ref="K153:K155" si="10">+F153*J153</f>
        <v>2492</v>
      </c>
      <c r="N153" s="114"/>
    </row>
    <row r="154" spans="1:15" ht="15.75" customHeight="1" x14ac:dyDescent="0.25">
      <c r="A154" s="116">
        <v>46003</v>
      </c>
      <c r="B154" s="116">
        <v>46014</v>
      </c>
      <c r="C154" s="117">
        <v>119</v>
      </c>
      <c r="D154" s="118" t="s">
        <v>163</v>
      </c>
      <c r="E154" s="119" t="s">
        <v>164</v>
      </c>
      <c r="F154" s="120">
        <v>267.86</v>
      </c>
      <c r="G154" s="42">
        <v>4</v>
      </c>
      <c r="H154" s="42">
        <v>15</v>
      </c>
      <c r="I154" s="42">
        <v>0</v>
      </c>
      <c r="J154" s="42">
        <f t="shared" si="8"/>
        <v>19</v>
      </c>
      <c r="K154" s="121">
        <f t="shared" si="10"/>
        <v>5089.34</v>
      </c>
      <c r="N154" s="114"/>
    </row>
    <row r="155" spans="1:15" ht="15.75" customHeight="1" x14ac:dyDescent="0.25">
      <c r="A155" s="116">
        <v>46003</v>
      </c>
      <c r="B155" s="116">
        <v>46014</v>
      </c>
      <c r="C155" s="117">
        <v>80</v>
      </c>
      <c r="D155" s="118" t="s">
        <v>95</v>
      </c>
      <c r="E155" s="119" t="s">
        <v>221</v>
      </c>
      <c r="F155" s="120">
        <v>444.86</v>
      </c>
      <c r="G155" s="42">
        <v>40</v>
      </c>
      <c r="H155" s="118">
        <v>80</v>
      </c>
      <c r="I155" s="127">
        <v>42</v>
      </c>
      <c r="J155" s="42">
        <f>+G155-I155+H155</f>
        <v>78</v>
      </c>
      <c r="K155" s="121">
        <f t="shared" si="10"/>
        <v>34699.08</v>
      </c>
      <c r="N155" s="114"/>
      <c r="O155" s="115"/>
    </row>
    <row r="156" spans="1:15" ht="15.75" customHeight="1" x14ac:dyDescent="0.25">
      <c r="A156" s="116">
        <v>46003</v>
      </c>
      <c r="B156" s="116">
        <v>46014</v>
      </c>
      <c r="C156" s="117">
        <v>120</v>
      </c>
      <c r="D156" s="118" t="s">
        <v>96</v>
      </c>
      <c r="E156" s="119" t="s">
        <v>159</v>
      </c>
      <c r="F156" s="120">
        <v>40.770000000000003</v>
      </c>
      <c r="G156" s="123">
        <v>0</v>
      </c>
      <c r="H156" s="123">
        <v>4</v>
      </c>
      <c r="I156" s="123">
        <v>0</v>
      </c>
      <c r="J156" s="123">
        <f>+G156-I156+H156</f>
        <v>4</v>
      </c>
      <c r="K156" s="121">
        <f>+F156*J156</f>
        <v>163.08000000000001</v>
      </c>
      <c r="N156" s="114"/>
    </row>
    <row r="157" spans="1:15" ht="16.5" customHeight="1" x14ac:dyDescent="0.25">
      <c r="A157" s="116">
        <v>46003</v>
      </c>
      <c r="B157" s="116">
        <v>46014</v>
      </c>
      <c r="C157" s="117">
        <v>121</v>
      </c>
      <c r="D157" s="118" t="s">
        <v>160</v>
      </c>
      <c r="E157" s="119" t="s">
        <v>161</v>
      </c>
      <c r="F157" s="120">
        <v>115</v>
      </c>
      <c r="G157" s="123">
        <v>1</v>
      </c>
      <c r="H157" s="123">
        <v>0</v>
      </c>
      <c r="I157" s="123">
        <v>0</v>
      </c>
      <c r="J157" s="123">
        <f>+G157-I157+H157</f>
        <v>1</v>
      </c>
      <c r="K157" s="121">
        <f>+F157*J157</f>
        <v>115</v>
      </c>
      <c r="N157" s="114"/>
    </row>
    <row r="158" spans="1:15" ht="15.75" customHeight="1" x14ac:dyDescent="0.25">
      <c r="A158" s="116">
        <v>46014</v>
      </c>
      <c r="B158" s="116">
        <v>46014</v>
      </c>
      <c r="C158" s="117"/>
      <c r="D158" s="118" t="s">
        <v>95</v>
      </c>
      <c r="E158" s="119" t="s">
        <v>217</v>
      </c>
      <c r="F158" s="120">
        <v>47.2</v>
      </c>
      <c r="G158" s="123">
        <v>0</v>
      </c>
      <c r="H158" s="123">
        <v>3</v>
      </c>
      <c r="I158" s="123">
        <v>0</v>
      </c>
      <c r="J158" s="123">
        <v>3</v>
      </c>
      <c r="K158" s="121">
        <f>+F158*J158</f>
        <v>141.60000000000002</v>
      </c>
      <c r="N158" s="114"/>
    </row>
    <row r="159" spans="1:15" ht="14.25" customHeight="1" x14ac:dyDescent="0.25">
      <c r="A159" s="116">
        <v>46003</v>
      </c>
      <c r="B159" s="116">
        <v>46014</v>
      </c>
      <c r="C159" s="117">
        <v>122</v>
      </c>
      <c r="D159" s="118" t="s">
        <v>155</v>
      </c>
      <c r="E159" s="119" t="s">
        <v>156</v>
      </c>
      <c r="F159" s="120">
        <v>1145</v>
      </c>
      <c r="G159" s="123">
        <v>0</v>
      </c>
      <c r="H159" s="123">
        <v>2</v>
      </c>
      <c r="I159" s="123">
        <v>0</v>
      </c>
      <c r="J159" s="123">
        <f t="shared" si="8"/>
        <v>2</v>
      </c>
      <c r="K159" s="121">
        <f t="shared" ref="K159:K171" si="11">+F159*J159</f>
        <v>2290</v>
      </c>
      <c r="N159" s="114"/>
    </row>
    <row r="160" spans="1:15" ht="14.25" customHeight="1" x14ac:dyDescent="0.25">
      <c r="A160" s="116">
        <v>46003</v>
      </c>
      <c r="B160" s="116">
        <v>46014</v>
      </c>
      <c r="C160" s="117">
        <v>123</v>
      </c>
      <c r="D160" s="118" t="s">
        <v>98</v>
      </c>
      <c r="E160" s="119" t="s">
        <v>157</v>
      </c>
      <c r="F160" s="120">
        <v>150</v>
      </c>
      <c r="G160" s="123">
        <v>2</v>
      </c>
      <c r="H160" s="123">
        <v>6</v>
      </c>
      <c r="I160" s="123">
        <v>1</v>
      </c>
      <c r="J160" s="123">
        <f t="shared" si="8"/>
        <v>7</v>
      </c>
      <c r="K160" s="121">
        <f t="shared" si="11"/>
        <v>1050</v>
      </c>
      <c r="N160" s="114"/>
    </row>
    <row r="161" spans="1:15" ht="14.25" customHeight="1" x14ac:dyDescent="0.25">
      <c r="A161" s="116">
        <v>46003</v>
      </c>
      <c r="B161" s="116">
        <v>46014</v>
      </c>
      <c r="C161" s="117">
        <v>124</v>
      </c>
      <c r="D161" s="118" t="s">
        <v>95</v>
      </c>
      <c r="E161" s="119" t="s">
        <v>158</v>
      </c>
      <c r="F161" s="120">
        <v>528</v>
      </c>
      <c r="G161" s="123">
        <v>4</v>
      </c>
      <c r="H161" s="123">
        <v>2</v>
      </c>
      <c r="I161" s="123">
        <v>0</v>
      </c>
      <c r="J161" s="123">
        <f>+G161-I161+H161</f>
        <v>6</v>
      </c>
      <c r="K161" s="121">
        <f t="shared" si="11"/>
        <v>3168</v>
      </c>
      <c r="N161" s="114"/>
    </row>
    <row r="162" spans="1:15" ht="15.75" customHeight="1" x14ac:dyDescent="0.25">
      <c r="A162" s="116">
        <v>45957</v>
      </c>
      <c r="B162" s="116">
        <v>45960</v>
      </c>
      <c r="C162" s="117">
        <v>175</v>
      </c>
      <c r="D162" s="117" t="s">
        <v>95</v>
      </c>
      <c r="E162" s="124" t="s">
        <v>199</v>
      </c>
      <c r="F162" s="120">
        <v>65</v>
      </c>
      <c r="G162" s="128">
        <v>0</v>
      </c>
      <c r="H162" s="128">
        <v>16</v>
      </c>
      <c r="I162" s="128">
        <v>16</v>
      </c>
      <c r="J162" s="123">
        <f t="shared" si="8"/>
        <v>0</v>
      </c>
      <c r="K162" s="121">
        <f t="shared" si="11"/>
        <v>0</v>
      </c>
      <c r="N162" s="114"/>
    </row>
    <row r="163" spans="1:15" ht="13.5" customHeight="1" x14ac:dyDescent="0.25">
      <c r="A163" s="116">
        <v>45957</v>
      </c>
      <c r="B163" s="116">
        <v>45960</v>
      </c>
      <c r="C163" s="117">
        <v>176</v>
      </c>
      <c r="D163" s="117" t="s">
        <v>95</v>
      </c>
      <c r="E163" s="124" t="s">
        <v>200</v>
      </c>
      <c r="F163" s="120">
        <v>120</v>
      </c>
      <c r="G163" s="128">
        <v>0</v>
      </c>
      <c r="H163" s="128">
        <v>11</v>
      </c>
      <c r="I163" s="128">
        <v>11</v>
      </c>
      <c r="J163" s="128">
        <f t="shared" ref="J163:J164" si="12">+G163-I163+H163</f>
        <v>0</v>
      </c>
      <c r="K163" s="121">
        <f t="shared" si="11"/>
        <v>0</v>
      </c>
    </row>
    <row r="164" spans="1:15" ht="15.75" customHeight="1" x14ac:dyDescent="0.25">
      <c r="A164" s="116"/>
      <c r="B164" s="116"/>
      <c r="C164" s="117"/>
      <c r="D164" s="117" t="s">
        <v>95</v>
      </c>
      <c r="E164" s="124" t="s">
        <v>213</v>
      </c>
      <c r="F164" s="120"/>
      <c r="G164" s="128">
        <v>29</v>
      </c>
      <c r="H164" s="128">
        <v>0</v>
      </c>
      <c r="I164" s="128">
        <v>0</v>
      </c>
      <c r="J164" s="128">
        <f t="shared" si="12"/>
        <v>29</v>
      </c>
      <c r="K164" s="121">
        <v>0</v>
      </c>
    </row>
    <row r="165" spans="1:15" ht="14.25" customHeight="1" x14ac:dyDescent="0.25">
      <c r="A165" s="116">
        <v>45957</v>
      </c>
      <c r="B165" s="116">
        <v>45960</v>
      </c>
      <c r="C165" s="117">
        <v>177</v>
      </c>
      <c r="D165" s="117" t="s">
        <v>98</v>
      </c>
      <c r="E165" s="124" t="s">
        <v>201</v>
      </c>
      <c r="F165" s="120">
        <v>114</v>
      </c>
      <c r="G165" s="128">
        <v>0</v>
      </c>
      <c r="H165" s="128">
        <v>10</v>
      </c>
      <c r="I165" s="128">
        <v>10</v>
      </c>
      <c r="J165" s="128">
        <v>0</v>
      </c>
      <c r="K165" s="121">
        <f t="shared" si="11"/>
        <v>0</v>
      </c>
      <c r="O165" s="115"/>
    </row>
    <row r="166" spans="1:15" ht="12" customHeight="1" x14ac:dyDescent="0.25">
      <c r="A166" s="116">
        <v>45957</v>
      </c>
      <c r="B166" s="116">
        <v>45960</v>
      </c>
      <c r="C166" s="117">
        <v>178</v>
      </c>
      <c r="D166" s="117" t="s">
        <v>95</v>
      </c>
      <c r="E166" s="124" t="s">
        <v>202</v>
      </c>
      <c r="F166" s="120">
        <v>1695</v>
      </c>
      <c r="G166" s="128">
        <v>0</v>
      </c>
      <c r="H166" s="128">
        <v>2</v>
      </c>
      <c r="I166" s="128">
        <v>2</v>
      </c>
      <c r="J166" s="128">
        <v>0</v>
      </c>
      <c r="K166" s="121">
        <f t="shared" si="11"/>
        <v>0</v>
      </c>
      <c r="M166" s="5"/>
    </row>
    <row r="167" spans="1:15" ht="15" customHeight="1" x14ac:dyDescent="0.25">
      <c r="A167" s="116">
        <v>45957</v>
      </c>
      <c r="B167" s="116">
        <v>45960</v>
      </c>
      <c r="C167" s="117">
        <v>179</v>
      </c>
      <c r="D167" s="117" t="s">
        <v>98</v>
      </c>
      <c r="E167" s="124" t="s">
        <v>203</v>
      </c>
      <c r="F167" s="120">
        <v>725</v>
      </c>
      <c r="G167" s="128">
        <v>0</v>
      </c>
      <c r="H167" s="128">
        <v>10</v>
      </c>
      <c r="I167" s="128">
        <v>10</v>
      </c>
      <c r="J167" s="128">
        <v>0</v>
      </c>
      <c r="K167" s="121">
        <f t="shared" si="11"/>
        <v>0</v>
      </c>
      <c r="M167" s="5"/>
    </row>
    <row r="168" spans="1:15" ht="15.75" customHeight="1" x14ac:dyDescent="0.25">
      <c r="A168" s="116">
        <v>45957</v>
      </c>
      <c r="B168" s="116">
        <v>45960</v>
      </c>
      <c r="C168" s="117">
        <v>180</v>
      </c>
      <c r="D168" s="117" t="s">
        <v>95</v>
      </c>
      <c r="E168" s="124" t="s">
        <v>204</v>
      </c>
      <c r="F168" s="120">
        <v>105</v>
      </c>
      <c r="G168" s="128">
        <v>0</v>
      </c>
      <c r="H168" s="128">
        <v>15</v>
      </c>
      <c r="I168" s="128">
        <v>15</v>
      </c>
      <c r="J168" s="128">
        <v>0</v>
      </c>
      <c r="K168" s="121">
        <f t="shared" si="11"/>
        <v>0</v>
      </c>
      <c r="M168" s="2"/>
    </row>
    <row r="169" spans="1:15" ht="15.75" x14ac:dyDescent="0.25">
      <c r="A169" s="116">
        <v>45957</v>
      </c>
      <c r="B169" s="116">
        <v>45960</v>
      </c>
      <c r="C169" s="117">
        <v>181</v>
      </c>
      <c r="D169" s="117" t="s">
        <v>95</v>
      </c>
      <c r="E169" s="124" t="s">
        <v>205</v>
      </c>
      <c r="F169" s="120">
        <v>1060</v>
      </c>
      <c r="G169" s="128">
        <v>0</v>
      </c>
      <c r="H169" s="128">
        <v>2</v>
      </c>
      <c r="I169" s="128">
        <v>1</v>
      </c>
      <c r="J169" s="128">
        <v>1</v>
      </c>
      <c r="K169" s="121">
        <f t="shared" si="11"/>
        <v>1060</v>
      </c>
    </row>
    <row r="170" spans="1:15" ht="15.75" customHeight="1" x14ac:dyDescent="0.25">
      <c r="A170" s="116">
        <v>45957</v>
      </c>
      <c r="B170" s="116">
        <v>45960</v>
      </c>
      <c r="C170" s="117">
        <v>182</v>
      </c>
      <c r="D170" s="117" t="s">
        <v>95</v>
      </c>
      <c r="E170" s="124" t="s">
        <v>206</v>
      </c>
      <c r="F170" s="120">
        <v>325</v>
      </c>
      <c r="G170" s="128">
        <v>0</v>
      </c>
      <c r="H170" s="128">
        <v>2</v>
      </c>
      <c r="I170" s="128">
        <v>2</v>
      </c>
      <c r="J170" s="128">
        <v>0</v>
      </c>
      <c r="K170" s="121">
        <f t="shared" si="11"/>
        <v>0</v>
      </c>
    </row>
    <row r="171" spans="1:15" ht="15" customHeight="1" x14ac:dyDescent="0.25">
      <c r="A171" s="116">
        <v>45930</v>
      </c>
      <c r="B171" s="116">
        <v>45932</v>
      </c>
      <c r="C171" s="117">
        <v>81</v>
      </c>
      <c r="D171" s="118" t="s">
        <v>98</v>
      </c>
      <c r="E171" s="119" t="s">
        <v>65</v>
      </c>
      <c r="F171" s="120">
        <v>346.33</v>
      </c>
      <c r="G171" s="42">
        <v>7</v>
      </c>
      <c r="H171" s="118">
        <v>10</v>
      </c>
      <c r="I171" s="118">
        <v>6</v>
      </c>
      <c r="J171" s="42">
        <f t="shared" si="8"/>
        <v>11</v>
      </c>
      <c r="K171" s="121">
        <f t="shared" si="11"/>
        <v>3809.6299999999997</v>
      </c>
    </row>
    <row r="172" spans="1:15" ht="15.75" customHeight="1" x14ac:dyDescent="0.25">
      <c r="A172" s="116">
        <v>45190</v>
      </c>
      <c r="B172" s="116">
        <v>45195</v>
      </c>
      <c r="C172" s="117">
        <v>82</v>
      </c>
      <c r="D172" s="118" t="s">
        <v>98</v>
      </c>
      <c r="E172" s="119" t="s">
        <v>66</v>
      </c>
      <c r="F172" s="120">
        <v>300</v>
      </c>
      <c r="G172" s="42">
        <v>5</v>
      </c>
      <c r="H172" s="42">
        <v>0</v>
      </c>
      <c r="I172" s="42">
        <v>0</v>
      </c>
      <c r="J172" s="42">
        <f t="shared" si="8"/>
        <v>5</v>
      </c>
      <c r="K172" s="121">
        <f>+F172*J172</f>
        <v>1500</v>
      </c>
    </row>
    <row r="173" spans="1:15" ht="15.75" customHeight="1" x14ac:dyDescent="0.25">
      <c r="A173" s="116">
        <v>45930</v>
      </c>
      <c r="B173" s="116">
        <v>45932</v>
      </c>
      <c r="C173" s="117">
        <v>125</v>
      </c>
      <c r="D173" s="118" t="s">
        <v>101</v>
      </c>
      <c r="E173" s="119" t="s">
        <v>67</v>
      </c>
      <c r="F173" s="120">
        <v>218.3</v>
      </c>
      <c r="G173" s="42">
        <v>3</v>
      </c>
      <c r="H173" s="42">
        <v>10</v>
      </c>
      <c r="I173" s="42">
        <v>5</v>
      </c>
      <c r="J173" s="42">
        <f t="shared" si="8"/>
        <v>8</v>
      </c>
      <c r="K173" s="121">
        <f>+F173*J173</f>
        <v>1746.4</v>
      </c>
    </row>
    <row r="174" spans="1:15" ht="15.75" customHeight="1" x14ac:dyDescent="0.25">
      <c r="A174" s="116">
        <v>45695</v>
      </c>
      <c r="B174" s="116">
        <v>45699</v>
      </c>
      <c r="C174" s="117">
        <v>83</v>
      </c>
      <c r="D174" s="118" t="s">
        <v>99</v>
      </c>
      <c r="E174" s="119" t="s">
        <v>68</v>
      </c>
      <c r="F174" s="120">
        <v>120</v>
      </c>
      <c r="G174" s="42">
        <v>41</v>
      </c>
      <c r="H174" s="42">
        <v>0</v>
      </c>
      <c r="I174" s="42">
        <v>3</v>
      </c>
      <c r="J174" s="42">
        <f>+G174-I174+H174</f>
        <v>38</v>
      </c>
      <c r="K174" s="121">
        <f>+F174*J174</f>
        <v>4560</v>
      </c>
    </row>
    <row r="175" spans="1:15" ht="15.75" x14ac:dyDescent="0.25">
      <c r="A175" s="116">
        <v>45930</v>
      </c>
      <c r="B175" s="116">
        <v>45932</v>
      </c>
      <c r="C175" s="117">
        <v>126</v>
      </c>
      <c r="D175" s="118" t="s">
        <v>99</v>
      </c>
      <c r="E175" s="119" t="s">
        <v>69</v>
      </c>
      <c r="F175" s="120">
        <v>120</v>
      </c>
      <c r="G175" s="42">
        <v>4</v>
      </c>
      <c r="H175" s="42">
        <v>100</v>
      </c>
      <c r="I175" s="42">
        <v>78</v>
      </c>
      <c r="J175" s="42">
        <f>+G175-I175+H175</f>
        <v>26</v>
      </c>
      <c r="K175" s="121">
        <f t="shared" ref="K175:K200" si="13">+F175*J175</f>
        <v>3120</v>
      </c>
    </row>
    <row r="176" spans="1:15" ht="15.75" x14ac:dyDescent="0.25">
      <c r="A176" s="116">
        <v>45930</v>
      </c>
      <c r="B176" s="116">
        <v>45932</v>
      </c>
      <c r="C176" s="117">
        <v>89</v>
      </c>
      <c r="D176" s="118" t="s">
        <v>99</v>
      </c>
      <c r="E176" s="119" t="s">
        <v>128</v>
      </c>
      <c r="F176" s="120">
        <v>93.92</v>
      </c>
      <c r="G176" s="42">
        <v>9</v>
      </c>
      <c r="H176" s="42">
        <v>35</v>
      </c>
      <c r="I176" s="42">
        <v>14</v>
      </c>
      <c r="J176" s="42">
        <f>+G176-I176+H176</f>
        <v>30</v>
      </c>
      <c r="K176" s="121">
        <f t="shared" si="13"/>
        <v>2817.6</v>
      </c>
    </row>
    <row r="177" spans="1:11" ht="15.75" x14ac:dyDescent="0.25">
      <c r="A177" s="116">
        <v>44965</v>
      </c>
      <c r="B177" s="116">
        <v>44971</v>
      </c>
      <c r="C177" s="117">
        <v>90</v>
      </c>
      <c r="D177" s="118" t="s">
        <v>101</v>
      </c>
      <c r="E177" s="119" t="s">
        <v>70</v>
      </c>
      <c r="F177" s="120">
        <v>55.6</v>
      </c>
      <c r="G177" s="42">
        <v>13</v>
      </c>
      <c r="H177" s="42">
        <v>0</v>
      </c>
      <c r="I177" s="42">
        <v>1</v>
      </c>
      <c r="J177" s="42">
        <f t="shared" si="8"/>
        <v>12</v>
      </c>
      <c r="K177" s="121">
        <f t="shared" si="13"/>
        <v>667.2</v>
      </c>
    </row>
    <row r="178" spans="1:11" ht="15.75" x14ac:dyDescent="0.25">
      <c r="A178" s="116">
        <v>44468</v>
      </c>
      <c r="B178" s="116">
        <v>44285</v>
      </c>
      <c r="C178" s="117">
        <v>127</v>
      </c>
      <c r="D178" s="118" t="s">
        <v>98</v>
      </c>
      <c r="E178" s="119" t="s">
        <v>71</v>
      </c>
      <c r="F178" s="120">
        <v>70</v>
      </c>
      <c r="G178" s="42">
        <v>7</v>
      </c>
      <c r="H178" s="42">
        <v>0</v>
      </c>
      <c r="I178" s="42">
        <v>3</v>
      </c>
      <c r="J178" s="42">
        <f t="shared" si="8"/>
        <v>4</v>
      </c>
      <c r="K178" s="121">
        <f t="shared" si="13"/>
        <v>280</v>
      </c>
    </row>
    <row r="179" spans="1:11" ht="15.75" customHeight="1" x14ac:dyDescent="0.25">
      <c r="A179" s="116">
        <v>45929</v>
      </c>
      <c r="B179" s="116">
        <v>45943</v>
      </c>
      <c r="C179" s="117">
        <v>91</v>
      </c>
      <c r="D179" s="118" t="s">
        <v>101</v>
      </c>
      <c r="E179" s="119" t="s">
        <v>72</v>
      </c>
      <c r="F179" s="120">
        <v>47.5</v>
      </c>
      <c r="G179" s="42">
        <v>168</v>
      </c>
      <c r="H179" s="42">
        <v>360</v>
      </c>
      <c r="I179" s="118">
        <v>167</v>
      </c>
      <c r="J179" s="129">
        <f>+G179-I179+H179</f>
        <v>361</v>
      </c>
      <c r="K179" s="121">
        <f t="shared" si="13"/>
        <v>17147.5</v>
      </c>
    </row>
    <row r="180" spans="1:11" ht="14.25" customHeight="1" x14ac:dyDescent="0.25">
      <c r="A180" s="116">
        <v>44965</v>
      </c>
      <c r="B180" s="116">
        <v>44971</v>
      </c>
      <c r="C180" s="117">
        <v>92</v>
      </c>
      <c r="D180" s="118" t="s">
        <v>99</v>
      </c>
      <c r="E180" s="119" t="s">
        <v>73</v>
      </c>
      <c r="F180" s="120">
        <v>15.95</v>
      </c>
      <c r="G180" s="42">
        <v>46</v>
      </c>
      <c r="H180" s="42">
        <v>0</v>
      </c>
      <c r="I180" s="42">
        <v>0</v>
      </c>
      <c r="J180" s="42">
        <f t="shared" si="8"/>
        <v>46</v>
      </c>
      <c r="K180" s="121">
        <f t="shared" si="13"/>
        <v>733.69999999999993</v>
      </c>
    </row>
    <row r="181" spans="1:11" ht="15.75" x14ac:dyDescent="0.25">
      <c r="A181" s="116">
        <v>45105</v>
      </c>
      <c r="B181" s="116">
        <v>45117</v>
      </c>
      <c r="C181" s="117">
        <v>93</v>
      </c>
      <c r="D181" s="118" t="s">
        <v>99</v>
      </c>
      <c r="E181" s="119" t="s">
        <v>108</v>
      </c>
      <c r="F181" s="120">
        <v>13</v>
      </c>
      <c r="G181" s="42">
        <v>39</v>
      </c>
      <c r="H181" s="42">
        <v>0</v>
      </c>
      <c r="I181" s="42">
        <v>7</v>
      </c>
      <c r="J181" s="42">
        <f t="shared" si="8"/>
        <v>32</v>
      </c>
      <c r="K181" s="121">
        <f t="shared" si="13"/>
        <v>416</v>
      </c>
    </row>
    <row r="182" spans="1:11" ht="15.75" x14ac:dyDescent="0.25">
      <c r="A182" s="116">
        <v>45929</v>
      </c>
      <c r="B182" s="116">
        <v>45943</v>
      </c>
      <c r="C182" s="117">
        <v>95</v>
      </c>
      <c r="D182" s="118" t="s">
        <v>101</v>
      </c>
      <c r="E182" s="119" t="s">
        <v>74</v>
      </c>
      <c r="F182" s="130">
        <v>90</v>
      </c>
      <c r="G182" s="42">
        <v>0</v>
      </c>
      <c r="H182" s="42">
        <v>480</v>
      </c>
      <c r="I182" s="42">
        <v>112</v>
      </c>
      <c r="J182" s="42">
        <f t="shared" si="8"/>
        <v>368</v>
      </c>
      <c r="K182" s="121">
        <f t="shared" si="13"/>
        <v>33120</v>
      </c>
    </row>
    <row r="183" spans="1:11" ht="15.75" x14ac:dyDescent="0.25">
      <c r="A183" s="116">
        <v>45929</v>
      </c>
      <c r="B183" s="116">
        <v>45943</v>
      </c>
      <c r="C183" s="117">
        <v>96</v>
      </c>
      <c r="D183" s="118" t="s">
        <v>101</v>
      </c>
      <c r="E183" s="119" t="s">
        <v>75</v>
      </c>
      <c r="F183" s="120">
        <v>92.5</v>
      </c>
      <c r="G183" s="42">
        <v>152</v>
      </c>
      <c r="H183" s="42">
        <v>200</v>
      </c>
      <c r="I183" s="42">
        <v>28</v>
      </c>
      <c r="J183" s="42">
        <f t="shared" si="8"/>
        <v>324</v>
      </c>
      <c r="K183" s="121">
        <f t="shared" si="13"/>
        <v>29970</v>
      </c>
    </row>
    <row r="184" spans="1:11" ht="15.75" x14ac:dyDescent="0.25">
      <c r="A184" s="116">
        <v>45930</v>
      </c>
      <c r="B184" s="116">
        <v>45932</v>
      </c>
      <c r="C184" s="117">
        <v>84</v>
      </c>
      <c r="D184" s="118" t="s">
        <v>100</v>
      </c>
      <c r="E184" s="119" t="s">
        <v>76</v>
      </c>
      <c r="F184" s="120">
        <v>54</v>
      </c>
      <c r="G184" s="42">
        <v>0</v>
      </c>
      <c r="H184" s="42">
        <v>40</v>
      </c>
      <c r="I184" s="42">
        <v>9</v>
      </c>
      <c r="J184" s="42">
        <f t="shared" si="8"/>
        <v>31</v>
      </c>
      <c r="K184" s="121">
        <f t="shared" si="13"/>
        <v>1674</v>
      </c>
    </row>
    <row r="185" spans="1:11" ht="15.75" x14ac:dyDescent="0.25">
      <c r="A185" s="116">
        <v>45930</v>
      </c>
      <c r="B185" s="116">
        <v>45932</v>
      </c>
      <c r="C185" s="117">
        <v>85</v>
      </c>
      <c r="D185" s="118" t="s">
        <v>100</v>
      </c>
      <c r="E185" s="119" t="s">
        <v>184</v>
      </c>
      <c r="F185" s="120">
        <v>80</v>
      </c>
      <c r="G185" s="42">
        <v>0</v>
      </c>
      <c r="H185" s="42">
        <v>60</v>
      </c>
      <c r="I185" s="42">
        <v>20</v>
      </c>
      <c r="J185" s="42">
        <f t="shared" si="8"/>
        <v>40</v>
      </c>
      <c r="K185" s="121">
        <f t="shared" si="13"/>
        <v>3200</v>
      </c>
    </row>
    <row r="186" spans="1:11" ht="15.75" x14ac:dyDescent="0.25">
      <c r="A186" s="23">
        <v>45930</v>
      </c>
      <c r="B186" s="23">
        <v>45932</v>
      </c>
      <c r="C186" s="24">
        <v>128</v>
      </c>
      <c r="D186" s="19" t="s">
        <v>100</v>
      </c>
      <c r="E186" s="16" t="s">
        <v>165</v>
      </c>
      <c r="F186" s="26">
        <v>370</v>
      </c>
      <c r="G186" s="17">
        <v>1</v>
      </c>
      <c r="H186" s="17">
        <v>15</v>
      </c>
      <c r="I186" s="17">
        <v>2</v>
      </c>
      <c r="J186" s="17">
        <f>+G186-I186+H186</f>
        <v>14</v>
      </c>
      <c r="K186" s="28">
        <f t="shared" si="13"/>
        <v>5180</v>
      </c>
    </row>
    <row r="187" spans="1:11" ht="15.75" x14ac:dyDescent="0.25">
      <c r="A187" s="23">
        <v>45930</v>
      </c>
      <c r="B187" s="23">
        <v>45932</v>
      </c>
      <c r="C187" s="24">
        <v>129</v>
      </c>
      <c r="D187" s="19" t="s">
        <v>100</v>
      </c>
      <c r="E187" s="16" t="s">
        <v>185</v>
      </c>
      <c r="F187" s="26">
        <v>185</v>
      </c>
      <c r="G187" s="17">
        <v>5</v>
      </c>
      <c r="H187" s="17">
        <v>10</v>
      </c>
      <c r="I187" s="17">
        <v>5</v>
      </c>
      <c r="J187" s="17">
        <f>+G187-I187+H187</f>
        <v>10</v>
      </c>
      <c r="K187" s="28">
        <f t="shared" si="13"/>
        <v>1850</v>
      </c>
    </row>
    <row r="188" spans="1:11" ht="15.75" x14ac:dyDescent="0.25">
      <c r="A188" s="23">
        <v>45810</v>
      </c>
      <c r="B188" s="23">
        <v>45811</v>
      </c>
      <c r="C188" s="24">
        <v>130</v>
      </c>
      <c r="D188" s="19" t="s">
        <v>99</v>
      </c>
      <c r="E188" s="16" t="s">
        <v>186</v>
      </c>
      <c r="F188" s="26">
        <v>114.56</v>
      </c>
      <c r="G188" s="17">
        <v>6</v>
      </c>
      <c r="H188" s="17">
        <v>0</v>
      </c>
      <c r="I188" s="17">
        <v>1</v>
      </c>
      <c r="J188" s="17">
        <f>+G188-I188+H188</f>
        <v>5</v>
      </c>
      <c r="K188" s="28">
        <f t="shared" si="13"/>
        <v>572.79999999999995</v>
      </c>
    </row>
    <row r="189" spans="1:11" ht="15.75" x14ac:dyDescent="0.25">
      <c r="A189" s="23">
        <v>45930</v>
      </c>
      <c r="B189" s="23">
        <v>45932</v>
      </c>
      <c r="C189" s="24">
        <v>131</v>
      </c>
      <c r="D189" s="19" t="s">
        <v>99</v>
      </c>
      <c r="E189" s="16" t="s">
        <v>187</v>
      </c>
      <c r="F189" s="26">
        <v>30.28</v>
      </c>
      <c r="G189" s="17">
        <v>3</v>
      </c>
      <c r="H189" s="17">
        <v>10</v>
      </c>
      <c r="I189" s="17">
        <v>3</v>
      </c>
      <c r="J189" s="17">
        <f t="shared" si="8"/>
        <v>10</v>
      </c>
      <c r="K189" s="28">
        <f t="shared" si="13"/>
        <v>302.8</v>
      </c>
    </row>
    <row r="190" spans="1:11" ht="15.75" x14ac:dyDescent="0.25">
      <c r="A190" s="23">
        <v>45454</v>
      </c>
      <c r="B190" s="23">
        <v>45467</v>
      </c>
      <c r="C190" s="24">
        <v>132</v>
      </c>
      <c r="D190" s="19" t="s">
        <v>99</v>
      </c>
      <c r="E190" s="16" t="s">
        <v>218</v>
      </c>
      <c r="F190" s="26">
        <v>164.34</v>
      </c>
      <c r="G190" s="17">
        <v>7</v>
      </c>
      <c r="H190" s="17">
        <v>0</v>
      </c>
      <c r="I190" s="17">
        <v>0</v>
      </c>
      <c r="J190" s="17">
        <f t="shared" si="8"/>
        <v>7</v>
      </c>
      <c r="K190" s="28">
        <f t="shared" si="13"/>
        <v>1150.3800000000001</v>
      </c>
    </row>
    <row r="191" spans="1:11" ht="15.75" x14ac:dyDescent="0.25">
      <c r="A191" s="23">
        <v>45695</v>
      </c>
      <c r="B191" s="23">
        <v>45699</v>
      </c>
      <c r="C191" s="24">
        <v>133</v>
      </c>
      <c r="D191" s="19" t="s">
        <v>99</v>
      </c>
      <c r="E191" s="16" t="s">
        <v>103</v>
      </c>
      <c r="F191" s="26">
        <v>200</v>
      </c>
      <c r="G191" s="17">
        <v>6</v>
      </c>
      <c r="H191" s="17">
        <v>0</v>
      </c>
      <c r="I191" s="17">
        <v>3</v>
      </c>
      <c r="J191" s="17">
        <f t="shared" si="8"/>
        <v>3</v>
      </c>
      <c r="K191" s="28">
        <f t="shared" si="13"/>
        <v>600</v>
      </c>
    </row>
    <row r="192" spans="1:11" ht="15.75" x14ac:dyDescent="0.25">
      <c r="A192" s="23">
        <v>45105</v>
      </c>
      <c r="B192" s="23">
        <v>45120</v>
      </c>
      <c r="C192" s="24">
        <v>134</v>
      </c>
      <c r="D192" s="19" t="s">
        <v>99</v>
      </c>
      <c r="E192" s="16" t="s">
        <v>94</v>
      </c>
      <c r="F192" s="26">
        <v>873.2</v>
      </c>
      <c r="G192" s="17">
        <v>3</v>
      </c>
      <c r="H192" s="17">
        <v>0</v>
      </c>
      <c r="I192" s="17">
        <v>1</v>
      </c>
      <c r="J192" s="17">
        <f>+G192-I192+H192</f>
        <v>2</v>
      </c>
      <c r="K192" s="28">
        <f t="shared" si="13"/>
        <v>1746.4</v>
      </c>
    </row>
    <row r="193" spans="1:11" ht="15.75" x14ac:dyDescent="0.25">
      <c r="A193" s="23">
        <v>45358</v>
      </c>
      <c r="B193" s="23">
        <v>45366</v>
      </c>
      <c r="C193" s="24">
        <v>135</v>
      </c>
      <c r="D193" s="19" t="s">
        <v>99</v>
      </c>
      <c r="E193" s="16" t="s">
        <v>77</v>
      </c>
      <c r="F193" s="26">
        <v>100</v>
      </c>
      <c r="G193" s="17">
        <v>0</v>
      </c>
      <c r="H193" s="17">
        <v>0</v>
      </c>
      <c r="I193" s="17">
        <v>0</v>
      </c>
      <c r="J193" s="17">
        <f t="shared" si="8"/>
        <v>0</v>
      </c>
      <c r="K193" s="28">
        <f t="shared" si="13"/>
        <v>0</v>
      </c>
    </row>
    <row r="194" spans="1:11" ht="15.75" x14ac:dyDescent="0.25">
      <c r="A194" s="23">
        <v>45105</v>
      </c>
      <c r="B194" s="23">
        <v>45117</v>
      </c>
      <c r="C194" s="24">
        <v>136</v>
      </c>
      <c r="D194" s="19" t="s">
        <v>99</v>
      </c>
      <c r="E194" s="16" t="s">
        <v>78</v>
      </c>
      <c r="F194" s="26">
        <v>3221.4</v>
      </c>
      <c r="G194" s="17">
        <v>0</v>
      </c>
      <c r="H194" s="17">
        <v>0</v>
      </c>
      <c r="I194" s="17">
        <v>0</v>
      </c>
      <c r="J194" s="17">
        <f t="shared" si="8"/>
        <v>0</v>
      </c>
      <c r="K194" s="28">
        <f t="shared" si="13"/>
        <v>0</v>
      </c>
    </row>
    <row r="195" spans="1:11" ht="15.75" x14ac:dyDescent="0.25">
      <c r="A195" s="23">
        <v>45695</v>
      </c>
      <c r="B195" s="23">
        <v>45699</v>
      </c>
      <c r="C195" s="24">
        <v>137</v>
      </c>
      <c r="D195" s="19" t="s">
        <v>99</v>
      </c>
      <c r="E195" s="16" t="s">
        <v>79</v>
      </c>
      <c r="F195" s="26">
        <v>84</v>
      </c>
      <c r="G195" s="17">
        <v>3</v>
      </c>
      <c r="H195" s="17">
        <v>0</v>
      </c>
      <c r="I195" s="17">
        <v>0</v>
      </c>
      <c r="J195" s="17">
        <f t="shared" si="8"/>
        <v>3</v>
      </c>
      <c r="K195" s="28">
        <f t="shared" si="13"/>
        <v>252</v>
      </c>
    </row>
    <row r="196" spans="1:11" ht="15.75" x14ac:dyDescent="0.25">
      <c r="A196" s="23">
        <v>44013</v>
      </c>
      <c r="B196" s="23">
        <v>44043</v>
      </c>
      <c r="C196" s="24">
        <v>138</v>
      </c>
      <c r="D196" s="19" t="s">
        <v>99</v>
      </c>
      <c r="E196" s="16" t="s">
        <v>80</v>
      </c>
      <c r="F196" s="26">
        <v>560</v>
      </c>
      <c r="G196" s="17">
        <v>3</v>
      </c>
      <c r="H196" s="17">
        <v>0</v>
      </c>
      <c r="I196" s="17">
        <v>0</v>
      </c>
      <c r="J196" s="17">
        <f t="shared" si="8"/>
        <v>3</v>
      </c>
      <c r="K196" s="28">
        <f t="shared" si="13"/>
        <v>1680</v>
      </c>
    </row>
    <row r="197" spans="1:11" ht="15.75" x14ac:dyDescent="0.25">
      <c r="A197" s="23">
        <v>44106</v>
      </c>
      <c r="B197" s="23">
        <v>44134</v>
      </c>
      <c r="C197" s="24">
        <v>139</v>
      </c>
      <c r="D197" s="19" t="s">
        <v>100</v>
      </c>
      <c r="E197" s="16" t="s">
        <v>81</v>
      </c>
      <c r="F197" s="26">
        <v>531</v>
      </c>
      <c r="G197" s="17">
        <v>6</v>
      </c>
      <c r="H197" s="17">
        <v>0</v>
      </c>
      <c r="I197" s="17">
        <v>1</v>
      </c>
      <c r="J197" s="17">
        <f t="shared" si="8"/>
        <v>5</v>
      </c>
      <c r="K197" s="28">
        <f t="shared" si="13"/>
        <v>2655</v>
      </c>
    </row>
    <row r="198" spans="1:11" ht="15.75" x14ac:dyDescent="0.25">
      <c r="A198" s="23">
        <v>45930</v>
      </c>
      <c r="B198" s="23">
        <v>45932</v>
      </c>
      <c r="C198" s="24">
        <v>97</v>
      </c>
      <c r="D198" s="19" t="s">
        <v>99</v>
      </c>
      <c r="E198" s="16" t="s">
        <v>82</v>
      </c>
      <c r="F198" s="26">
        <v>38.5</v>
      </c>
      <c r="G198" s="17">
        <v>21</v>
      </c>
      <c r="H198" s="17">
        <v>110</v>
      </c>
      <c r="I198" s="17">
        <v>58</v>
      </c>
      <c r="J198" s="17">
        <f t="shared" si="8"/>
        <v>73</v>
      </c>
      <c r="K198" s="28">
        <f t="shared" si="13"/>
        <v>2810.5</v>
      </c>
    </row>
    <row r="199" spans="1:11" ht="15.75" x14ac:dyDescent="0.25">
      <c r="A199" s="23">
        <v>45930</v>
      </c>
      <c r="B199" s="23">
        <v>45932</v>
      </c>
      <c r="C199" s="24">
        <v>140</v>
      </c>
      <c r="D199" s="19" t="s">
        <v>98</v>
      </c>
      <c r="E199" s="16" t="s">
        <v>83</v>
      </c>
      <c r="F199" s="26">
        <v>75</v>
      </c>
      <c r="G199" s="17">
        <v>4</v>
      </c>
      <c r="H199" s="17">
        <v>30</v>
      </c>
      <c r="I199" s="17">
        <v>8</v>
      </c>
      <c r="J199" s="17">
        <f t="shared" ref="J199:J200" si="14">+G199-I199+H199</f>
        <v>26</v>
      </c>
      <c r="K199" s="28">
        <f t="shared" si="13"/>
        <v>1950</v>
      </c>
    </row>
    <row r="200" spans="1:11" ht="15.75" x14ac:dyDescent="0.25">
      <c r="A200" s="72">
        <v>45250</v>
      </c>
      <c r="B200" s="72">
        <v>45258</v>
      </c>
      <c r="C200" s="70">
        <v>141</v>
      </c>
      <c r="D200" s="19" t="s">
        <v>99</v>
      </c>
      <c r="E200" s="16" t="s">
        <v>84</v>
      </c>
      <c r="F200" s="53">
        <v>140</v>
      </c>
      <c r="G200" s="17">
        <v>3</v>
      </c>
      <c r="H200" s="17">
        <v>0</v>
      </c>
      <c r="I200" s="17">
        <v>0</v>
      </c>
      <c r="J200" s="17">
        <f t="shared" si="14"/>
        <v>3</v>
      </c>
      <c r="K200" s="28">
        <f t="shared" si="13"/>
        <v>420</v>
      </c>
    </row>
    <row r="201" spans="1:11" ht="16.5" thickBot="1" x14ac:dyDescent="0.3">
      <c r="A201" s="134" t="s">
        <v>85</v>
      </c>
      <c r="B201" s="135"/>
      <c r="C201" s="136"/>
      <c r="D201" s="1"/>
      <c r="E201" s="1"/>
      <c r="F201" s="52"/>
      <c r="G201" s="52"/>
      <c r="H201" s="52"/>
      <c r="I201" s="52"/>
      <c r="J201" s="52"/>
      <c r="K201" s="95">
        <f>SUM(K12:K200)</f>
        <v>1104573.0619499998</v>
      </c>
    </row>
    <row r="203" spans="1:11" ht="15.75" x14ac:dyDescent="0.25">
      <c r="A203" s="133" t="s">
        <v>88</v>
      </c>
      <c r="B203" s="133"/>
      <c r="C203" s="12"/>
      <c r="J203" s="13"/>
    </row>
    <row r="204" spans="1:11" ht="15.75" x14ac:dyDescent="0.25">
      <c r="A204" s="69"/>
      <c r="C204" s="69"/>
      <c r="J204" s="13"/>
    </row>
    <row r="205" spans="1:11" ht="15.75" x14ac:dyDescent="0.25">
      <c r="A205" s="69"/>
      <c r="C205" s="69"/>
      <c r="J205" s="13"/>
    </row>
    <row r="206" spans="1:11" ht="16.5" thickBot="1" x14ac:dyDescent="0.3">
      <c r="A206" s="13"/>
      <c r="B206" s="57"/>
      <c r="C206" s="57"/>
      <c r="E206" s="64"/>
      <c r="H206" s="66"/>
      <c r="I206" s="66"/>
      <c r="J206" s="66"/>
    </row>
    <row r="207" spans="1:11" ht="15.75" x14ac:dyDescent="0.25">
      <c r="A207" s="14"/>
      <c r="E207" s="65" t="s">
        <v>118</v>
      </c>
      <c r="F207" s="15"/>
      <c r="G207" s="15"/>
      <c r="H207" s="6"/>
      <c r="I207" s="67" t="s">
        <v>114</v>
      </c>
      <c r="J207" s="67"/>
    </row>
    <row r="208" spans="1:11" ht="15.75" x14ac:dyDescent="0.25">
      <c r="E208" s="65" t="s">
        <v>119</v>
      </c>
      <c r="F208" s="15"/>
      <c r="G208" s="15"/>
      <c r="H208" s="6"/>
      <c r="I208" s="68" t="s">
        <v>115</v>
      </c>
      <c r="J208" s="68"/>
    </row>
  </sheetData>
  <mergeCells count="3">
    <mergeCell ref="C10:L10"/>
    <mergeCell ref="A203:B203"/>
    <mergeCell ref="A201:C201"/>
  </mergeCells>
  <pageMargins left="0.23622047244094491" right="0" top="0.74803149606299213" bottom="0.74803149606299213" header="0.31496062992125984" footer="0.31496062992125984"/>
  <pageSetup scale="74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7B6-D29E-4CF8-8860-11015689E84A}">
  <sheetPr>
    <pageSetUpPr fitToPage="1"/>
  </sheetPr>
  <dimension ref="A10:P209"/>
  <sheetViews>
    <sheetView topLeftCell="A155" workbookViewId="0">
      <selection activeCell="A11" sqref="A11:K11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7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2" ht="18.75" thickBot="1" x14ac:dyDescent="0.3">
      <c r="C10" s="132" t="s">
        <v>192</v>
      </c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ht="28.5" customHeight="1" thickBot="1" x14ac:dyDescent="0.3">
      <c r="A11" s="59" t="s">
        <v>179</v>
      </c>
      <c r="B11" s="60" t="s">
        <v>180</v>
      </c>
      <c r="C11" s="61" t="s">
        <v>0</v>
      </c>
      <c r="D11" s="61" t="s">
        <v>140</v>
      </c>
      <c r="E11" s="61" t="s">
        <v>1</v>
      </c>
      <c r="F11" s="62" t="s">
        <v>2</v>
      </c>
      <c r="G11" s="61" t="s">
        <v>3</v>
      </c>
      <c r="H11" s="61" t="s">
        <v>4</v>
      </c>
      <c r="I11" s="61" t="s">
        <v>105</v>
      </c>
      <c r="J11" s="61" t="s">
        <v>106</v>
      </c>
      <c r="K11" s="63" t="s">
        <v>5</v>
      </c>
    </row>
    <row r="12" spans="1:12" ht="15.75" x14ac:dyDescent="0.25">
      <c r="A12" s="23">
        <v>45854</v>
      </c>
      <c r="B12" s="23">
        <v>45877</v>
      </c>
      <c r="C12" s="24">
        <v>150</v>
      </c>
      <c r="D12" s="18" t="s">
        <v>95</v>
      </c>
      <c r="E12" s="20" t="s">
        <v>146</v>
      </c>
      <c r="F12" s="26">
        <v>9001</v>
      </c>
      <c r="G12" s="46">
        <v>1</v>
      </c>
      <c r="H12" s="46">
        <v>0</v>
      </c>
      <c r="I12" s="46">
        <v>0</v>
      </c>
      <c r="J12" s="46">
        <f>+G12-I12+H12</f>
        <v>1</v>
      </c>
      <c r="K12" s="28">
        <f t="shared" ref="K12:K53" si="0">+F12*J12</f>
        <v>9001</v>
      </c>
    </row>
    <row r="13" spans="1:12" ht="16.5" customHeight="1" x14ac:dyDescent="0.25">
      <c r="A13" s="23">
        <v>45554</v>
      </c>
      <c r="B13" s="23">
        <v>45597</v>
      </c>
      <c r="C13" s="82">
        <v>151</v>
      </c>
      <c r="D13" s="19" t="s">
        <v>95</v>
      </c>
      <c r="E13" s="16" t="s">
        <v>147</v>
      </c>
      <c r="F13" s="26">
        <v>25000</v>
      </c>
      <c r="G13" s="17">
        <v>3</v>
      </c>
      <c r="H13" s="41">
        <v>0</v>
      </c>
      <c r="I13" s="41">
        <v>1</v>
      </c>
      <c r="J13" s="17">
        <f>+G13-I13+H13</f>
        <v>2</v>
      </c>
      <c r="K13" s="28">
        <f t="shared" si="0"/>
        <v>50000</v>
      </c>
    </row>
    <row r="14" spans="1:12" ht="15.75" x14ac:dyDescent="0.25">
      <c r="A14" s="23">
        <v>45554</v>
      </c>
      <c r="B14" s="23">
        <v>45597</v>
      </c>
      <c r="C14" s="83">
        <v>152</v>
      </c>
      <c r="D14" s="19" t="s">
        <v>95</v>
      </c>
      <c r="E14" s="16" t="s">
        <v>148</v>
      </c>
      <c r="F14" s="26">
        <v>25000</v>
      </c>
      <c r="G14" s="17">
        <v>2</v>
      </c>
      <c r="H14" s="41">
        <v>0</v>
      </c>
      <c r="I14" s="41">
        <v>0</v>
      </c>
      <c r="J14" s="17">
        <f>+G14-I14+H14</f>
        <v>2</v>
      </c>
      <c r="K14" s="28">
        <f t="shared" si="0"/>
        <v>50000</v>
      </c>
    </row>
    <row r="15" spans="1:12" ht="15.75" x14ac:dyDescent="0.25">
      <c r="A15" s="23">
        <v>45854</v>
      </c>
      <c r="B15" s="23">
        <v>45877</v>
      </c>
      <c r="C15" s="83">
        <v>153</v>
      </c>
      <c r="D15" s="19" t="s">
        <v>95</v>
      </c>
      <c r="E15" s="16" t="s">
        <v>149</v>
      </c>
      <c r="F15" s="26">
        <v>8500</v>
      </c>
      <c r="G15" s="17">
        <v>1</v>
      </c>
      <c r="H15" s="17">
        <v>2</v>
      </c>
      <c r="I15" s="17">
        <v>0</v>
      </c>
      <c r="J15" s="17">
        <f>+G15-I15+H15</f>
        <v>3</v>
      </c>
      <c r="K15" s="28">
        <f t="shared" si="0"/>
        <v>25500</v>
      </c>
    </row>
    <row r="16" spans="1:12" ht="15.75" x14ac:dyDescent="0.25">
      <c r="A16" s="23">
        <v>42135</v>
      </c>
      <c r="B16" s="23">
        <v>42155</v>
      </c>
      <c r="C16" s="82">
        <v>11</v>
      </c>
      <c r="D16" s="19" t="s">
        <v>95</v>
      </c>
      <c r="E16" s="35" t="s">
        <v>152</v>
      </c>
      <c r="F16" s="71">
        <v>1625</v>
      </c>
      <c r="G16" s="17">
        <v>2</v>
      </c>
      <c r="H16" s="17">
        <v>0</v>
      </c>
      <c r="I16" s="17">
        <v>0</v>
      </c>
      <c r="J16" s="17">
        <f>+G16-I16+H16</f>
        <v>2</v>
      </c>
      <c r="K16" s="28">
        <f t="shared" si="0"/>
        <v>3250</v>
      </c>
    </row>
    <row r="17" spans="1:11" ht="15.75" x14ac:dyDescent="0.25">
      <c r="A17" s="23">
        <v>42135</v>
      </c>
      <c r="B17" s="23">
        <v>42155</v>
      </c>
      <c r="C17" s="82">
        <v>12</v>
      </c>
      <c r="D17" s="19" t="s">
        <v>95</v>
      </c>
      <c r="E17" s="35" t="s">
        <v>153</v>
      </c>
      <c r="F17" s="71">
        <v>1625</v>
      </c>
      <c r="G17" s="17">
        <v>3</v>
      </c>
      <c r="H17" s="17">
        <v>0</v>
      </c>
      <c r="I17" s="17">
        <v>0</v>
      </c>
      <c r="J17" s="17">
        <f t="shared" ref="J17:J80" si="1">+G17-I17+H17</f>
        <v>3</v>
      </c>
      <c r="K17" s="28">
        <f t="shared" si="0"/>
        <v>4875</v>
      </c>
    </row>
    <row r="18" spans="1:11" ht="15.75" x14ac:dyDescent="0.25">
      <c r="A18" s="23">
        <v>42135</v>
      </c>
      <c r="B18" s="23">
        <v>42155</v>
      </c>
      <c r="C18" s="82">
        <v>13</v>
      </c>
      <c r="D18" s="19" t="s">
        <v>95</v>
      </c>
      <c r="E18" s="35" t="s">
        <v>183</v>
      </c>
      <c r="F18" s="71">
        <v>1625</v>
      </c>
      <c r="G18" s="17">
        <v>3</v>
      </c>
      <c r="H18" s="17">
        <v>0</v>
      </c>
      <c r="I18" s="17">
        <v>0</v>
      </c>
      <c r="J18" s="17">
        <f t="shared" si="1"/>
        <v>3</v>
      </c>
      <c r="K18" s="28">
        <f t="shared" si="0"/>
        <v>4875</v>
      </c>
    </row>
    <row r="19" spans="1:11" ht="15.75" x14ac:dyDescent="0.25">
      <c r="A19" s="23">
        <v>42135</v>
      </c>
      <c r="B19" s="23">
        <v>42155</v>
      </c>
      <c r="C19" s="82">
        <v>14</v>
      </c>
      <c r="D19" s="19" t="s">
        <v>95</v>
      </c>
      <c r="E19" s="35" t="s">
        <v>154</v>
      </c>
      <c r="F19" s="71">
        <v>1625</v>
      </c>
      <c r="G19" s="17">
        <v>2</v>
      </c>
      <c r="H19" s="17">
        <v>0</v>
      </c>
      <c r="I19" s="17">
        <v>0</v>
      </c>
      <c r="J19" s="17">
        <f t="shared" si="1"/>
        <v>2</v>
      </c>
      <c r="K19" s="28">
        <f t="shared" si="0"/>
        <v>3250</v>
      </c>
    </row>
    <row r="20" spans="1:11" ht="15.75" x14ac:dyDescent="0.25">
      <c r="A20" s="23">
        <v>45854</v>
      </c>
      <c r="B20" s="23">
        <v>45877</v>
      </c>
      <c r="C20" s="24">
        <v>154</v>
      </c>
      <c r="D20" s="19" t="s">
        <v>95</v>
      </c>
      <c r="E20" s="16" t="s">
        <v>142</v>
      </c>
      <c r="F20" s="26">
        <v>10500</v>
      </c>
      <c r="G20" s="17">
        <v>0</v>
      </c>
      <c r="H20" s="17">
        <v>0</v>
      </c>
      <c r="I20" s="17">
        <v>0</v>
      </c>
      <c r="J20" s="17">
        <f t="shared" si="1"/>
        <v>0</v>
      </c>
      <c r="K20" s="28">
        <f t="shared" si="0"/>
        <v>0</v>
      </c>
    </row>
    <row r="21" spans="1:11" ht="15.75" x14ac:dyDescent="0.25">
      <c r="A21" s="23">
        <v>45854</v>
      </c>
      <c r="B21" s="23">
        <v>45877</v>
      </c>
      <c r="C21" s="24">
        <v>155</v>
      </c>
      <c r="D21" s="19" t="s">
        <v>95</v>
      </c>
      <c r="E21" s="16" t="s">
        <v>143</v>
      </c>
      <c r="F21" s="26">
        <v>10800</v>
      </c>
      <c r="G21" s="17">
        <v>1</v>
      </c>
      <c r="H21" s="17">
        <v>0</v>
      </c>
      <c r="I21" s="17">
        <v>0</v>
      </c>
      <c r="J21" s="17">
        <f t="shared" si="1"/>
        <v>1</v>
      </c>
      <c r="K21" s="28">
        <f t="shared" si="0"/>
        <v>10800</v>
      </c>
    </row>
    <row r="22" spans="1:11" ht="15.75" x14ac:dyDescent="0.25">
      <c r="A22" s="23">
        <v>45854</v>
      </c>
      <c r="B22" s="23">
        <v>45877</v>
      </c>
      <c r="C22" s="24">
        <v>156</v>
      </c>
      <c r="D22" s="21" t="s">
        <v>95</v>
      </c>
      <c r="E22" s="16" t="s">
        <v>144</v>
      </c>
      <c r="F22" s="26">
        <v>10800</v>
      </c>
      <c r="G22" s="17">
        <v>0</v>
      </c>
      <c r="H22" s="17">
        <v>0</v>
      </c>
      <c r="I22" s="17">
        <v>0</v>
      </c>
      <c r="J22" s="17">
        <f t="shared" si="1"/>
        <v>0</v>
      </c>
      <c r="K22" s="28">
        <f t="shared" si="0"/>
        <v>0</v>
      </c>
    </row>
    <row r="23" spans="1:11" ht="15.75" x14ac:dyDescent="0.25">
      <c r="A23" s="23">
        <v>45854</v>
      </c>
      <c r="B23" s="23">
        <v>45877</v>
      </c>
      <c r="C23" s="24">
        <v>157</v>
      </c>
      <c r="D23" s="21" t="s">
        <v>95</v>
      </c>
      <c r="E23" s="22" t="s">
        <v>145</v>
      </c>
      <c r="F23" s="26">
        <v>10800</v>
      </c>
      <c r="G23" s="17">
        <v>0</v>
      </c>
      <c r="H23" s="17">
        <v>0</v>
      </c>
      <c r="I23" s="17">
        <v>0</v>
      </c>
      <c r="J23" s="17">
        <f t="shared" si="1"/>
        <v>0</v>
      </c>
      <c r="K23" s="28">
        <f t="shared" si="0"/>
        <v>0</v>
      </c>
    </row>
    <row r="24" spans="1:11" ht="15.75" x14ac:dyDescent="0.25">
      <c r="A24" s="23">
        <v>45854</v>
      </c>
      <c r="B24" s="23">
        <v>45877</v>
      </c>
      <c r="C24" s="24">
        <v>158</v>
      </c>
      <c r="D24" s="21" t="s">
        <v>95</v>
      </c>
      <c r="E24" s="16" t="s">
        <v>173</v>
      </c>
      <c r="F24" s="26">
        <v>10000</v>
      </c>
      <c r="G24" s="17">
        <v>1</v>
      </c>
      <c r="H24" s="17">
        <v>0</v>
      </c>
      <c r="I24" s="17">
        <v>0</v>
      </c>
      <c r="J24" s="17">
        <f t="shared" si="1"/>
        <v>1</v>
      </c>
      <c r="K24" s="28">
        <f t="shared" si="0"/>
        <v>10000</v>
      </c>
    </row>
    <row r="25" spans="1:11" ht="15.75" x14ac:dyDescent="0.25">
      <c r="A25" s="23">
        <v>45854</v>
      </c>
      <c r="B25" s="23">
        <v>45877</v>
      </c>
      <c r="C25" s="24">
        <v>159</v>
      </c>
      <c r="D25" s="21" t="s">
        <v>95</v>
      </c>
      <c r="E25" s="16" t="s">
        <v>174</v>
      </c>
      <c r="F25" s="26">
        <v>10500</v>
      </c>
      <c r="G25" s="17">
        <v>1</v>
      </c>
      <c r="H25" s="17">
        <v>0</v>
      </c>
      <c r="I25" s="17">
        <v>0</v>
      </c>
      <c r="J25" s="17">
        <f t="shared" si="1"/>
        <v>1</v>
      </c>
      <c r="K25" s="28">
        <f t="shared" si="0"/>
        <v>10500</v>
      </c>
    </row>
    <row r="26" spans="1:11" ht="15.75" x14ac:dyDescent="0.25">
      <c r="A26" s="23">
        <v>45854</v>
      </c>
      <c r="B26" s="23">
        <v>45877</v>
      </c>
      <c r="C26" s="24">
        <v>160</v>
      </c>
      <c r="D26" s="21" t="s">
        <v>95</v>
      </c>
      <c r="E26" s="16" t="s">
        <v>175</v>
      </c>
      <c r="F26" s="26">
        <v>10500</v>
      </c>
      <c r="G26" s="17">
        <v>1</v>
      </c>
      <c r="H26" s="17">
        <v>0</v>
      </c>
      <c r="I26" s="17">
        <v>0</v>
      </c>
      <c r="J26" s="17">
        <f t="shared" si="1"/>
        <v>1</v>
      </c>
      <c r="K26" s="28">
        <f t="shared" si="0"/>
        <v>10500</v>
      </c>
    </row>
    <row r="27" spans="1:11" ht="15.75" x14ac:dyDescent="0.25">
      <c r="A27" s="23">
        <v>45854</v>
      </c>
      <c r="B27" s="23">
        <v>45877</v>
      </c>
      <c r="C27" s="24">
        <v>161</v>
      </c>
      <c r="D27" s="21" t="s">
        <v>95</v>
      </c>
      <c r="E27" s="16" t="s">
        <v>176</v>
      </c>
      <c r="F27" s="26">
        <v>10500</v>
      </c>
      <c r="G27" s="17">
        <v>1</v>
      </c>
      <c r="H27" s="17">
        <v>0</v>
      </c>
      <c r="I27" s="17">
        <v>0</v>
      </c>
      <c r="J27" s="17">
        <f t="shared" si="1"/>
        <v>1</v>
      </c>
      <c r="K27" s="28">
        <f t="shared" si="0"/>
        <v>10500</v>
      </c>
    </row>
    <row r="28" spans="1:11" ht="15.75" customHeight="1" x14ac:dyDescent="0.25">
      <c r="A28" s="23">
        <v>45211</v>
      </c>
      <c r="B28" s="23">
        <v>45217</v>
      </c>
      <c r="C28" s="24">
        <v>58</v>
      </c>
      <c r="D28" s="19" t="s">
        <v>95</v>
      </c>
      <c r="E28" s="16" t="s">
        <v>129</v>
      </c>
      <c r="F28" s="26">
        <v>5245.76</v>
      </c>
      <c r="G28" s="17">
        <v>3</v>
      </c>
      <c r="H28" s="17">
        <v>0</v>
      </c>
      <c r="I28" s="17">
        <v>0</v>
      </c>
      <c r="J28" s="17">
        <f t="shared" si="1"/>
        <v>3</v>
      </c>
      <c r="K28" s="71">
        <f t="shared" si="0"/>
        <v>15737.28</v>
      </c>
    </row>
    <row r="29" spans="1:11" ht="15.75" x14ac:dyDescent="0.25">
      <c r="A29" s="23">
        <v>44958</v>
      </c>
      <c r="B29" s="56">
        <v>44986</v>
      </c>
      <c r="C29" s="82">
        <v>2</v>
      </c>
      <c r="D29" s="19" t="s">
        <v>95</v>
      </c>
      <c r="E29" s="36" t="s">
        <v>109</v>
      </c>
      <c r="F29" s="71">
        <v>3800</v>
      </c>
      <c r="G29" s="17">
        <v>4</v>
      </c>
      <c r="H29" s="42">
        <v>0</v>
      </c>
      <c r="I29" s="41">
        <v>1</v>
      </c>
      <c r="J29" s="17">
        <f t="shared" si="1"/>
        <v>3</v>
      </c>
      <c r="K29" s="28">
        <f t="shared" si="0"/>
        <v>11400</v>
      </c>
    </row>
    <row r="30" spans="1:11" ht="16.5" customHeight="1" x14ac:dyDescent="0.25">
      <c r="A30" s="23">
        <v>45211</v>
      </c>
      <c r="B30" s="23">
        <v>45217</v>
      </c>
      <c r="C30" s="24">
        <v>162</v>
      </c>
      <c r="D30" s="19" t="s">
        <v>95</v>
      </c>
      <c r="E30" s="16" t="s">
        <v>127</v>
      </c>
      <c r="F30" s="26">
        <v>5800</v>
      </c>
      <c r="G30" s="17">
        <v>5</v>
      </c>
      <c r="H30" s="42">
        <v>0</v>
      </c>
      <c r="I30" s="41">
        <v>0</v>
      </c>
      <c r="J30" s="17">
        <f t="shared" si="1"/>
        <v>5</v>
      </c>
      <c r="K30" s="28">
        <f t="shared" si="0"/>
        <v>29000</v>
      </c>
    </row>
    <row r="31" spans="1:11" ht="17.25" customHeight="1" x14ac:dyDescent="0.25">
      <c r="A31" s="23">
        <v>45554</v>
      </c>
      <c r="B31" s="23">
        <v>45597</v>
      </c>
      <c r="C31" s="24">
        <v>59</v>
      </c>
      <c r="D31" s="19" t="s">
        <v>95</v>
      </c>
      <c r="E31" s="16" t="s">
        <v>6</v>
      </c>
      <c r="F31" s="26">
        <v>4550</v>
      </c>
      <c r="G31" s="17">
        <v>0</v>
      </c>
      <c r="H31" s="42">
        <v>0</v>
      </c>
      <c r="I31" s="41">
        <v>0</v>
      </c>
      <c r="J31" s="17">
        <f t="shared" si="1"/>
        <v>0</v>
      </c>
      <c r="K31" s="28">
        <f t="shared" si="0"/>
        <v>0</v>
      </c>
    </row>
    <row r="32" spans="1:11" ht="17.25" customHeight="1" x14ac:dyDescent="0.25">
      <c r="A32" s="23">
        <v>44194</v>
      </c>
      <c r="B32" s="23">
        <v>44202</v>
      </c>
      <c r="C32" s="24">
        <v>60</v>
      </c>
      <c r="D32" s="19" t="s">
        <v>95</v>
      </c>
      <c r="E32" s="16" t="s">
        <v>7</v>
      </c>
      <c r="F32" s="26">
        <v>4790</v>
      </c>
      <c r="G32" s="17">
        <v>4</v>
      </c>
      <c r="H32" s="42">
        <v>0</v>
      </c>
      <c r="I32" s="41">
        <v>0</v>
      </c>
      <c r="J32" s="17">
        <f t="shared" si="1"/>
        <v>4</v>
      </c>
      <c r="K32" s="28">
        <f t="shared" si="0"/>
        <v>19160</v>
      </c>
    </row>
    <row r="33" spans="1:13" ht="17.25" customHeight="1" x14ac:dyDescent="0.25">
      <c r="A33" s="23">
        <v>44194</v>
      </c>
      <c r="B33" s="23">
        <v>44202</v>
      </c>
      <c r="C33" s="24">
        <v>61</v>
      </c>
      <c r="D33" s="19" t="s">
        <v>95</v>
      </c>
      <c r="E33" s="16" t="s">
        <v>104</v>
      </c>
      <c r="F33" s="26">
        <v>4790</v>
      </c>
      <c r="G33" s="17">
        <v>3</v>
      </c>
      <c r="H33" s="42">
        <v>0</v>
      </c>
      <c r="I33" s="41">
        <v>0</v>
      </c>
      <c r="J33" s="17">
        <f>+G33-I33+H33</f>
        <v>3</v>
      </c>
      <c r="K33" s="28">
        <f t="shared" si="0"/>
        <v>14370</v>
      </c>
    </row>
    <row r="34" spans="1:13" ht="15" customHeight="1" x14ac:dyDescent="0.25">
      <c r="A34" s="23">
        <v>44194</v>
      </c>
      <c r="B34" s="23">
        <v>44202</v>
      </c>
      <c r="C34" s="24">
        <v>62</v>
      </c>
      <c r="D34" s="19" t="s">
        <v>95</v>
      </c>
      <c r="E34" s="16" t="s">
        <v>130</v>
      </c>
      <c r="F34" s="26">
        <v>4500.5200000000004</v>
      </c>
      <c r="G34" s="17">
        <v>1</v>
      </c>
      <c r="H34" s="17">
        <v>0</v>
      </c>
      <c r="I34" s="41">
        <v>0</v>
      </c>
      <c r="J34" s="17">
        <f t="shared" ref="J34:J37" si="2">+G34-I34+H34</f>
        <v>1</v>
      </c>
      <c r="K34" s="28">
        <f t="shared" si="0"/>
        <v>4500.5200000000004</v>
      </c>
    </row>
    <row r="35" spans="1:13" ht="16.5" customHeight="1" x14ac:dyDescent="0.25">
      <c r="A35" s="23">
        <v>45554</v>
      </c>
      <c r="B35" s="23">
        <v>45597</v>
      </c>
      <c r="C35" s="83">
        <v>63</v>
      </c>
      <c r="D35" s="19" t="s">
        <v>95</v>
      </c>
      <c r="E35" s="16" t="s">
        <v>110</v>
      </c>
      <c r="F35" s="96">
        <v>4500.5200000000004</v>
      </c>
      <c r="G35" s="17">
        <v>1</v>
      </c>
      <c r="H35" s="17">
        <v>0</v>
      </c>
      <c r="I35" s="41">
        <v>0</v>
      </c>
      <c r="J35" s="17">
        <f t="shared" si="2"/>
        <v>1</v>
      </c>
      <c r="K35" s="28">
        <f t="shared" si="0"/>
        <v>4500.5200000000004</v>
      </c>
    </row>
    <row r="36" spans="1:13" ht="15" customHeight="1" x14ac:dyDescent="0.25">
      <c r="A36" s="23">
        <v>45554</v>
      </c>
      <c r="B36" s="23">
        <v>45597</v>
      </c>
      <c r="C36" s="83">
        <v>64</v>
      </c>
      <c r="D36" s="19" t="s">
        <v>95</v>
      </c>
      <c r="E36" s="16" t="s">
        <v>111</v>
      </c>
      <c r="F36" s="96">
        <v>4500.5200000000004</v>
      </c>
      <c r="G36" s="17">
        <v>1</v>
      </c>
      <c r="H36" s="17">
        <v>0</v>
      </c>
      <c r="I36" s="41">
        <v>0</v>
      </c>
      <c r="J36" s="17">
        <f t="shared" si="2"/>
        <v>1</v>
      </c>
      <c r="K36" s="28">
        <f t="shared" si="0"/>
        <v>4500.5200000000004</v>
      </c>
    </row>
    <row r="37" spans="1:13" ht="15.75" customHeight="1" x14ac:dyDescent="0.25">
      <c r="A37" s="23">
        <v>45554</v>
      </c>
      <c r="B37" s="23">
        <v>45597</v>
      </c>
      <c r="C37" s="24">
        <v>65</v>
      </c>
      <c r="D37" s="19" t="s">
        <v>95</v>
      </c>
      <c r="E37" s="16" t="s">
        <v>112</v>
      </c>
      <c r="F37" s="96">
        <v>4500.5200000000004</v>
      </c>
      <c r="G37" s="17">
        <v>1</v>
      </c>
      <c r="H37" s="17">
        <v>0</v>
      </c>
      <c r="I37" s="41">
        <v>0</v>
      </c>
      <c r="J37" s="17">
        <f t="shared" si="2"/>
        <v>1</v>
      </c>
      <c r="K37" s="28">
        <f t="shared" si="0"/>
        <v>4500.5200000000004</v>
      </c>
    </row>
    <row r="38" spans="1:13" ht="15.75" customHeight="1" x14ac:dyDescent="0.25">
      <c r="A38" s="23">
        <v>45554</v>
      </c>
      <c r="B38" s="23">
        <v>45597</v>
      </c>
      <c r="C38" s="24">
        <v>66</v>
      </c>
      <c r="D38" s="19" t="s">
        <v>95</v>
      </c>
      <c r="E38" s="16" t="s">
        <v>8</v>
      </c>
      <c r="F38" s="96">
        <v>4790</v>
      </c>
      <c r="G38" s="17">
        <v>5</v>
      </c>
      <c r="H38" s="17">
        <v>0</v>
      </c>
      <c r="I38" s="41">
        <v>0</v>
      </c>
      <c r="J38" s="17">
        <f t="shared" si="1"/>
        <v>5</v>
      </c>
      <c r="K38" s="28">
        <f t="shared" si="0"/>
        <v>23950</v>
      </c>
    </row>
    <row r="39" spans="1:13" ht="15" customHeight="1" x14ac:dyDescent="0.25">
      <c r="A39" s="23">
        <v>45211</v>
      </c>
      <c r="B39" s="23">
        <v>45217</v>
      </c>
      <c r="C39" s="24">
        <v>67</v>
      </c>
      <c r="D39" s="19" t="s">
        <v>95</v>
      </c>
      <c r="E39" s="16" t="s">
        <v>9</v>
      </c>
      <c r="F39" s="26">
        <v>10000</v>
      </c>
      <c r="G39" s="17">
        <v>3</v>
      </c>
      <c r="H39" s="17">
        <v>0</v>
      </c>
      <c r="I39" s="41">
        <v>0</v>
      </c>
      <c r="J39" s="17">
        <f t="shared" si="1"/>
        <v>3</v>
      </c>
      <c r="K39" s="28">
        <f t="shared" si="0"/>
        <v>30000</v>
      </c>
    </row>
    <row r="40" spans="1:13" ht="15.75" customHeight="1" x14ac:dyDescent="0.25">
      <c r="A40" s="23">
        <v>45211</v>
      </c>
      <c r="B40" s="23">
        <v>45217</v>
      </c>
      <c r="C40" s="24">
        <v>68</v>
      </c>
      <c r="D40" s="19" t="s">
        <v>95</v>
      </c>
      <c r="E40" s="16" t="s">
        <v>10</v>
      </c>
      <c r="F40" s="26">
        <v>12500</v>
      </c>
      <c r="G40" s="17">
        <v>4</v>
      </c>
      <c r="H40" s="17">
        <v>0</v>
      </c>
      <c r="I40" s="41">
        <v>0</v>
      </c>
      <c r="J40" s="17">
        <f t="shared" si="1"/>
        <v>4</v>
      </c>
      <c r="K40" s="28">
        <f t="shared" si="0"/>
        <v>50000</v>
      </c>
    </row>
    <row r="41" spans="1:13" ht="15" customHeight="1" x14ac:dyDescent="0.25">
      <c r="A41" s="23">
        <v>45211</v>
      </c>
      <c r="B41" s="23">
        <v>45217</v>
      </c>
      <c r="C41" s="24">
        <v>69</v>
      </c>
      <c r="D41" s="19" t="s">
        <v>95</v>
      </c>
      <c r="E41" s="16" t="s">
        <v>11</v>
      </c>
      <c r="F41" s="26">
        <v>12500</v>
      </c>
      <c r="G41" s="17">
        <v>4</v>
      </c>
      <c r="H41" s="17">
        <v>0</v>
      </c>
      <c r="I41" s="41">
        <v>0</v>
      </c>
      <c r="J41" s="17">
        <f t="shared" si="1"/>
        <v>4</v>
      </c>
      <c r="K41" s="28">
        <f t="shared" si="0"/>
        <v>50000</v>
      </c>
    </row>
    <row r="42" spans="1:13" ht="16.5" customHeight="1" x14ac:dyDescent="0.25">
      <c r="A42" s="23">
        <v>45211</v>
      </c>
      <c r="B42" s="23">
        <v>45217</v>
      </c>
      <c r="C42" s="19">
        <v>70</v>
      </c>
      <c r="D42" s="19" t="s">
        <v>95</v>
      </c>
      <c r="E42" s="16" t="s">
        <v>12</v>
      </c>
      <c r="F42" s="26">
        <v>12500</v>
      </c>
      <c r="G42" s="17">
        <v>3</v>
      </c>
      <c r="H42" s="17">
        <v>0</v>
      </c>
      <c r="I42" s="41">
        <v>0</v>
      </c>
      <c r="J42" s="17">
        <f t="shared" si="1"/>
        <v>3</v>
      </c>
      <c r="K42" s="28">
        <f t="shared" si="0"/>
        <v>37500</v>
      </c>
    </row>
    <row r="43" spans="1:13" ht="15" customHeight="1" x14ac:dyDescent="0.25">
      <c r="A43" s="23">
        <v>45211</v>
      </c>
      <c r="B43" s="23">
        <v>45217</v>
      </c>
      <c r="C43" s="19">
        <v>71</v>
      </c>
      <c r="D43" s="19" t="s">
        <v>95</v>
      </c>
      <c r="E43" s="16" t="s">
        <v>87</v>
      </c>
      <c r="F43" s="26">
        <v>5500</v>
      </c>
      <c r="G43" s="17">
        <v>4</v>
      </c>
      <c r="H43" s="17">
        <v>0</v>
      </c>
      <c r="I43" s="43">
        <v>0</v>
      </c>
      <c r="J43" s="17">
        <f t="shared" si="1"/>
        <v>4</v>
      </c>
      <c r="K43" s="28">
        <f t="shared" si="0"/>
        <v>22000</v>
      </c>
    </row>
    <row r="44" spans="1:13" ht="13.5" customHeight="1" x14ac:dyDescent="0.25">
      <c r="A44" s="23">
        <v>45036</v>
      </c>
      <c r="B44" s="23">
        <v>45042</v>
      </c>
      <c r="C44" s="19">
        <v>73</v>
      </c>
      <c r="D44" s="19" t="s">
        <v>95</v>
      </c>
      <c r="E44" s="16" t="s">
        <v>13</v>
      </c>
      <c r="F44" s="26">
        <v>7650</v>
      </c>
      <c r="G44" s="17">
        <v>5</v>
      </c>
      <c r="H44" s="17">
        <v>0</v>
      </c>
      <c r="I44" s="17">
        <v>1</v>
      </c>
      <c r="J44" s="17">
        <f>+G44-I44+H44</f>
        <v>4</v>
      </c>
      <c r="K44" s="28">
        <f t="shared" si="0"/>
        <v>30600</v>
      </c>
    </row>
    <row r="45" spans="1:13" ht="16.5" customHeight="1" x14ac:dyDescent="0.25">
      <c r="A45" s="23">
        <v>45036</v>
      </c>
      <c r="B45" s="23">
        <v>45042</v>
      </c>
      <c r="C45" s="19">
        <v>76</v>
      </c>
      <c r="D45" s="19" t="s">
        <v>95</v>
      </c>
      <c r="E45" s="16" t="s">
        <v>14</v>
      </c>
      <c r="F45" s="26">
        <v>5850</v>
      </c>
      <c r="G45" s="17">
        <v>5</v>
      </c>
      <c r="H45" s="17">
        <v>0</v>
      </c>
      <c r="I45" s="17">
        <v>1</v>
      </c>
      <c r="J45" s="17">
        <f t="shared" si="1"/>
        <v>4</v>
      </c>
      <c r="K45" s="28">
        <f t="shared" si="0"/>
        <v>23400</v>
      </c>
    </row>
    <row r="46" spans="1:13" ht="16.5" customHeight="1" x14ac:dyDescent="0.25">
      <c r="A46" s="23">
        <v>45036</v>
      </c>
      <c r="B46" s="23">
        <v>45042</v>
      </c>
      <c r="C46" s="19">
        <v>77</v>
      </c>
      <c r="D46" s="19" t="s">
        <v>95</v>
      </c>
      <c r="E46" s="16" t="s">
        <v>15</v>
      </c>
      <c r="F46" s="26">
        <v>5850</v>
      </c>
      <c r="G46" s="17">
        <v>7</v>
      </c>
      <c r="H46" s="17">
        <v>0</v>
      </c>
      <c r="I46" s="17">
        <v>1</v>
      </c>
      <c r="J46" s="17">
        <f t="shared" si="1"/>
        <v>6</v>
      </c>
      <c r="K46" s="28">
        <f t="shared" si="0"/>
        <v>35100</v>
      </c>
    </row>
    <row r="47" spans="1:13" ht="15.75" customHeight="1" x14ac:dyDescent="0.25">
      <c r="A47" s="23">
        <v>45036</v>
      </c>
      <c r="B47" s="23">
        <v>45042</v>
      </c>
      <c r="C47" s="19">
        <v>142</v>
      </c>
      <c r="D47" s="19" t="s">
        <v>95</v>
      </c>
      <c r="E47" s="16" t="s">
        <v>16</v>
      </c>
      <c r="F47" s="26">
        <v>5850</v>
      </c>
      <c r="G47" s="17">
        <v>5</v>
      </c>
      <c r="H47" s="17">
        <v>0</v>
      </c>
      <c r="I47" s="17">
        <v>1</v>
      </c>
      <c r="J47" s="17">
        <f t="shared" si="1"/>
        <v>4</v>
      </c>
      <c r="K47" s="28">
        <f t="shared" si="0"/>
        <v>23400</v>
      </c>
      <c r="M47" s="2"/>
    </row>
    <row r="48" spans="1:13" ht="17.25" customHeight="1" x14ac:dyDescent="0.25">
      <c r="A48" s="23">
        <v>45211</v>
      </c>
      <c r="B48" s="23">
        <v>45217</v>
      </c>
      <c r="C48" s="19">
        <v>143</v>
      </c>
      <c r="D48" s="19" t="s">
        <v>95</v>
      </c>
      <c r="E48" s="16" t="s">
        <v>17</v>
      </c>
      <c r="F48" s="26">
        <v>6500</v>
      </c>
      <c r="G48" s="17">
        <v>7</v>
      </c>
      <c r="H48" s="17">
        <v>0</v>
      </c>
      <c r="I48" s="17">
        <v>0</v>
      </c>
      <c r="J48" s="17">
        <f t="shared" si="1"/>
        <v>7</v>
      </c>
      <c r="K48" s="28">
        <f t="shared" si="0"/>
        <v>45500</v>
      </c>
      <c r="M48" s="2"/>
    </row>
    <row r="49" spans="1:13" ht="16.5" customHeight="1" x14ac:dyDescent="0.25">
      <c r="A49" s="23">
        <v>45211</v>
      </c>
      <c r="B49" s="23">
        <v>45217</v>
      </c>
      <c r="C49" s="19">
        <v>144</v>
      </c>
      <c r="D49" s="19" t="s">
        <v>95</v>
      </c>
      <c r="E49" s="16" t="s">
        <v>131</v>
      </c>
      <c r="F49" s="26">
        <v>5500</v>
      </c>
      <c r="G49" s="17">
        <v>5</v>
      </c>
      <c r="H49" s="17">
        <v>0</v>
      </c>
      <c r="I49" s="17">
        <v>0</v>
      </c>
      <c r="J49" s="17">
        <f t="shared" si="1"/>
        <v>5</v>
      </c>
      <c r="K49" s="28">
        <f t="shared" si="0"/>
        <v>27500</v>
      </c>
      <c r="M49" s="2"/>
    </row>
    <row r="50" spans="1:13" ht="15.75" customHeight="1" x14ac:dyDescent="0.25">
      <c r="A50" s="23">
        <v>43644</v>
      </c>
      <c r="B50" s="23">
        <v>43829</v>
      </c>
      <c r="C50" s="19">
        <v>145</v>
      </c>
      <c r="D50" s="19" t="s">
        <v>95</v>
      </c>
      <c r="E50" s="16" t="s">
        <v>124</v>
      </c>
      <c r="F50" s="26">
        <v>529.66</v>
      </c>
      <c r="G50" s="17">
        <v>1</v>
      </c>
      <c r="H50" s="17">
        <v>0</v>
      </c>
      <c r="I50" s="17">
        <v>0</v>
      </c>
      <c r="J50" s="17">
        <f t="shared" si="1"/>
        <v>1</v>
      </c>
      <c r="K50" s="28">
        <f t="shared" si="0"/>
        <v>529.66</v>
      </c>
      <c r="M50" s="2"/>
    </row>
    <row r="51" spans="1:13" ht="15.75" customHeight="1" x14ac:dyDescent="0.25">
      <c r="A51" s="23">
        <v>43644</v>
      </c>
      <c r="B51" s="23">
        <v>43829</v>
      </c>
      <c r="C51" s="19">
        <v>146</v>
      </c>
      <c r="D51" s="19" t="s">
        <v>95</v>
      </c>
      <c r="E51" s="16" t="s">
        <v>125</v>
      </c>
      <c r="F51" s="26">
        <v>529.66</v>
      </c>
      <c r="G51" s="17">
        <v>3</v>
      </c>
      <c r="H51" s="17">
        <v>0</v>
      </c>
      <c r="I51" s="17">
        <v>0</v>
      </c>
      <c r="J51" s="17">
        <f t="shared" si="1"/>
        <v>3</v>
      </c>
      <c r="K51" s="28">
        <f t="shared" si="0"/>
        <v>1588.98</v>
      </c>
      <c r="M51" s="2"/>
    </row>
    <row r="52" spans="1:13" ht="16.5" customHeight="1" x14ac:dyDescent="0.25">
      <c r="A52" s="23">
        <v>43644</v>
      </c>
      <c r="B52" s="23">
        <v>43829</v>
      </c>
      <c r="C52" s="19">
        <v>147</v>
      </c>
      <c r="D52" s="19" t="s">
        <v>95</v>
      </c>
      <c r="E52" s="16" t="s">
        <v>126</v>
      </c>
      <c r="F52" s="26">
        <v>529.66</v>
      </c>
      <c r="G52" s="17">
        <v>3</v>
      </c>
      <c r="H52" s="17">
        <v>0</v>
      </c>
      <c r="I52" s="17">
        <v>0</v>
      </c>
      <c r="J52" s="17">
        <f t="shared" si="1"/>
        <v>3</v>
      </c>
      <c r="K52" s="28">
        <f t="shared" si="0"/>
        <v>1588.98</v>
      </c>
      <c r="M52" s="2"/>
    </row>
    <row r="53" spans="1:13" ht="14.25" customHeight="1" x14ac:dyDescent="0.25">
      <c r="A53" s="23">
        <v>44958</v>
      </c>
      <c r="B53" s="23">
        <v>44986</v>
      </c>
      <c r="C53" s="31">
        <v>15</v>
      </c>
      <c r="D53" s="19" t="s">
        <v>95</v>
      </c>
      <c r="E53" s="16" t="s">
        <v>135</v>
      </c>
      <c r="F53" s="26">
        <v>3000</v>
      </c>
      <c r="G53" s="17">
        <v>2</v>
      </c>
      <c r="H53" s="17">
        <v>0</v>
      </c>
      <c r="I53" s="17">
        <v>0</v>
      </c>
      <c r="J53" s="17">
        <f t="shared" si="1"/>
        <v>2</v>
      </c>
      <c r="K53" s="28">
        <f t="shared" si="0"/>
        <v>6000</v>
      </c>
      <c r="M53" s="2"/>
    </row>
    <row r="54" spans="1:13" ht="15.75" x14ac:dyDescent="0.25">
      <c r="A54" s="23">
        <v>44958</v>
      </c>
      <c r="B54" s="23">
        <v>44986</v>
      </c>
      <c r="C54" s="31">
        <v>79</v>
      </c>
      <c r="D54" s="19" t="s">
        <v>95</v>
      </c>
      <c r="E54" s="16" t="s">
        <v>137</v>
      </c>
      <c r="F54" s="26">
        <v>3100</v>
      </c>
      <c r="G54" s="17">
        <v>3</v>
      </c>
      <c r="H54" s="17">
        <v>0</v>
      </c>
      <c r="I54" s="17">
        <v>0</v>
      </c>
      <c r="J54" s="17">
        <f t="shared" si="1"/>
        <v>3</v>
      </c>
      <c r="K54" s="28">
        <f t="shared" ref="K54" si="3">+F55*J55</f>
        <v>9300</v>
      </c>
      <c r="M54" s="2"/>
    </row>
    <row r="55" spans="1:13" ht="16.5" customHeight="1" x14ac:dyDescent="0.25">
      <c r="A55" s="23">
        <v>44958</v>
      </c>
      <c r="B55" s="23">
        <v>44986</v>
      </c>
      <c r="C55" s="31">
        <v>86</v>
      </c>
      <c r="D55" s="19" t="s">
        <v>95</v>
      </c>
      <c r="E55" s="16" t="s">
        <v>136</v>
      </c>
      <c r="F55" s="26">
        <v>3100</v>
      </c>
      <c r="G55" s="17">
        <v>3</v>
      </c>
      <c r="H55" s="17">
        <v>0</v>
      </c>
      <c r="I55" s="17">
        <v>0</v>
      </c>
      <c r="J55" s="17">
        <f t="shared" si="1"/>
        <v>3</v>
      </c>
      <c r="K55" s="28">
        <f t="shared" ref="K55:K128" si="4">+F55*J55</f>
        <v>9300</v>
      </c>
      <c r="M55" s="2"/>
    </row>
    <row r="56" spans="1:13" ht="15" customHeight="1" x14ac:dyDescent="0.25">
      <c r="A56" s="23">
        <v>44958</v>
      </c>
      <c r="B56" s="23">
        <v>44986</v>
      </c>
      <c r="C56" s="31">
        <v>87</v>
      </c>
      <c r="D56" s="19" t="s">
        <v>95</v>
      </c>
      <c r="E56" s="16" t="s">
        <v>133</v>
      </c>
      <c r="F56" s="26">
        <v>3100</v>
      </c>
      <c r="G56" s="17">
        <v>3</v>
      </c>
      <c r="H56" s="17">
        <v>0</v>
      </c>
      <c r="I56" s="17">
        <v>0</v>
      </c>
      <c r="J56" s="17">
        <f t="shared" si="1"/>
        <v>3</v>
      </c>
      <c r="K56" s="28">
        <f t="shared" si="4"/>
        <v>9300</v>
      </c>
      <c r="M56" s="2"/>
    </row>
    <row r="57" spans="1:13" ht="15.75" x14ac:dyDescent="0.25">
      <c r="A57" s="23">
        <v>43039</v>
      </c>
      <c r="B57" s="23">
        <v>43039</v>
      </c>
      <c r="C57" s="19">
        <v>88</v>
      </c>
      <c r="D57" s="19" t="s">
        <v>95</v>
      </c>
      <c r="E57" s="16" t="s">
        <v>120</v>
      </c>
      <c r="F57" s="26">
        <v>3500</v>
      </c>
      <c r="G57" s="44">
        <v>1</v>
      </c>
      <c r="H57" s="17">
        <v>0</v>
      </c>
      <c r="I57" s="17">
        <v>0</v>
      </c>
      <c r="J57" s="17">
        <f t="shared" si="1"/>
        <v>1</v>
      </c>
      <c r="K57" s="28">
        <f t="shared" si="4"/>
        <v>3500</v>
      </c>
    </row>
    <row r="58" spans="1:13" ht="15.75" customHeight="1" x14ac:dyDescent="0.25">
      <c r="A58" s="23">
        <v>43152</v>
      </c>
      <c r="B58" s="23">
        <v>43159</v>
      </c>
      <c r="C58" s="19">
        <v>21</v>
      </c>
      <c r="D58" s="19" t="s">
        <v>95</v>
      </c>
      <c r="E58" s="16" t="s">
        <v>121</v>
      </c>
      <c r="F58" s="26">
        <v>3700</v>
      </c>
      <c r="G58" s="44">
        <v>2</v>
      </c>
      <c r="H58" s="17">
        <v>0</v>
      </c>
      <c r="I58" s="17">
        <v>0</v>
      </c>
      <c r="J58" s="17">
        <f t="shared" si="1"/>
        <v>2</v>
      </c>
      <c r="K58" s="28">
        <f t="shared" si="4"/>
        <v>7400</v>
      </c>
    </row>
    <row r="59" spans="1:13" ht="17.25" customHeight="1" x14ac:dyDescent="0.25">
      <c r="A59" s="23">
        <v>44958</v>
      </c>
      <c r="B59" s="23">
        <v>44986</v>
      </c>
      <c r="C59" s="31">
        <v>23</v>
      </c>
      <c r="D59" s="19" t="s">
        <v>95</v>
      </c>
      <c r="E59" s="16" t="s">
        <v>134</v>
      </c>
      <c r="F59" s="26">
        <v>2400</v>
      </c>
      <c r="G59" s="17">
        <v>2</v>
      </c>
      <c r="H59" s="17">
        <v>0</v>
      </c>
      <c r="I59" s="17">
        <v>1</v>
      </c>
      <c r="J59" s="17">
        <f t="shared" si="1"/>
        <v>1</v>
      </c>
      <c r="K59" s="28">
        <f t="shared" si="4"/>
        <v>2400</v>
      </c>
    </row>
    <row r="60" spans="1:13" ht="13.5" customHeight="1" x14ac:dyDescent="0.25">
      <c r="A60" s="72">
        <v>45209</v>
      </c>
      <c r="B60" s="84">
        <v>45217</v>
      </c>
      <c r="C60" s="21">
        <v>148</v>
      </c>
      <c r="D60" s="21" t="s">
        <v>150</v>
      </c>
      <c r="E60" s="37" t="s">
        <v>151</v>
      </c>
      <c r="F60" s="73">
        <v>3550</v>
      </c>
      <c r="G60" s="45">
        <v>1</v>
      </c>
      <c r="H60" s="45">
        <v>0</v>
      </c>
      <c r="I60" s="45">
        <v>1</v>
      </c>
      <c r="J60" s="17">
        <f>+G60-I60+H60</f>
        <v>0</v>
      </c>
      <c r="K60" s="81">
        <f t="shared" si="4"/>
        <v>0</v>
      </c>
    </row>
    <row r="61" spans="1:13" ht="15.75" customHeight="1" x14ac:dyDescent="0.25">
      <c r="A61" s="23">
        <v>45854</v>
      </c>
      <c r="B61" s="23">
        <v>45877</v>
      </c>
      <c r="C61" s="24">
        <v>166</v>
      </c>
      <c r="D61" s="70" t="s">
        <v>150</v>
      </c>
      <c r="E61" s="25" t="s">
        <v>188</v>
      </c>
      <c r="F61" s="71">
        <v>5400</v>
      </c>
      <c r="G61" s="27">
        <v>1</v>
      </c>
      <c r="H61" s="27">
        <v>0</v>
      </c>
      <c r="I61" s="27">
        <v>0</v>
      </c>
      <c r="J61" s="27">
        <f>+G61-I61+H61</f>
        <v>1</v>
      </c>
      <c r="K61" s="28">
        <f t="shared" si="4"/>
        <v>5400</v>
      </c>
    </row>
    <row r="62" spans="1:13" ht="15.75" customHeight="1" x14ac:dyDescent="0.25">
      <c r="A62" s="23">
        <v>45854</v>
      </c>
      <c r="B62" s="23">
        <v>45877</v>
      </c>
      <c r="C62" s="24">
        <v>167</v>
      </c>
      <c r="D62" s="70" t="s">
        <v>150</v>
      </c>
      <c r="E62" s="25" t="s">
        <v>189</v>
      </c>
      <c r="F62" s="71">
        <v>6650</v>
      </c>
      <c r="G62" s="27">
        <v>1</v>
      </c>
      <c r="H62" s="27">
        <v>0</v>
      </c>
      <c r="I62" s="27">
        <v>1</v>
      </c>
      <c r="J62" s="27">
        <f>+G62-I62+H62</f>
        <v>0</v>
      </c>
      <c r="K62" s="28">
        <f t="shared" si="4"/>
        <v>0</v>
      </c>
    </row>
    <row r="63" spans="1:13" ht="16.5" customHeight="1" x14ac:dyDescent="0.25">
      <c r="A63" s="23">
        <v>45854</v>
      </c>
      <c r="B63" s="23">
        <v>45877</v>
      </c>
      <c r="C63" s="24">
        <v>168</v>
      </c>
      <c r="D63" s="70" t="s">
        <v>150</v>
      </c>
      <c r="E63" s="25" t="s">
        <v>190</v>
      </c>
      <c r="F63" s="71">
        <v>6650</v>
      </c>
      <c r="G63" s="27">
        <v>1</v>
      </c>
      <c r="H63" s="27">
        <v>0</v>
      </c>
      <c r="I63" s="27">
        <v>1</v>
      </c>
      <c r="J63" s="27">
        <f>+G63-I63+H63</f>
        <v>0</v>
      </c>
      <c r="K63" s="28">
        <f t="shared" si="4"/>
        <v>0</v>
      </c>
    </row>
    <row r="64" spans="1:13" ht="14.25" customHeight="1" x14ac:dyDescent="0.25">
      <c r="A64" s="23">
        <v>45854</v>
      </c>
      <c r="B64" s="75">
        <v>45877</v>
      </c>
      <c r="C64" s="24">
        <v>169</v>
      </c>
      <c r="D64" s="70" t="s">
        <v>150</v>
      </c>
      <c r="E64" s="25" t="s">
        <v>191</v>
      </c>
      <c r="F64" s="71">
        <v>6650</v>
      </c>
      <c r="G64" s="27">
        <v>1</v>
      </c>
      <c r="H64" s="27">
        <v>0</v>
      </c>
      <c r="I64" s="27">
        <v>1</v>
      </c>
      <c r="J64" s="27">
        <v>1</v>
      </c>
      <c r="K64" s="28">
        <f t="shared" si="4"/>
        <v>6650</v>
      </c>
    </row>
    <row r="65" spans="1:16" ht="16.5" customHeight="1" x14ac:dyDescent="0.25">
      <c r="A65" s="84">
        <v>43644</v>
      </c>
      <c r="B65" s="85">
        <v>43829</v>
      </c>
      <c r="C65" s="58">
        <v>149</v>
      </c>
      <c r="D65" s="21" t="s">
        <v>95</v>
      </c>
      <c r="E65" s="22" t="s">
        <v>18</v>
      </c>
      <c r="F65" s="97">
        <v>529.66</v>
      </c>
      <c r="G65" s="45">
        <v>3</v>
      </c>
      <c r="H65" s="45">
        <v>0</v>
      </c>
      <c r="I65" s="45">
        <v>0</v>
      </c>
      <c r="J65" s="45">
        <f t="shared" si="1"/>
        <v>3</v>
      </c>
      <c r="K65" s="74">
        <f t="shared" si="4"/>
        <v>1588.98</v>
      </c>
    </row>
    <row r="66" spans="1:16" ht="15" customHeight="1" x14ac:dyDescent="0.25">
      <c r="A66" s="23">
        <v>45919</v>
      </c>
      <c r="B66" s="75">
        <v>45937</v>
      </c>
      <c r="C66" s="24">
        <v>94</v>
      </c>
      <c r="D66" s="24" t="s">
        <v>95</v>
      </c>
      <c r="E66" s="76" t="s">
        <v>193</v>
      </c>
      <c r="F66" s="71">
        <v>89.23</v>
      </c>
      <c r="G66" s="27">
        <v>0</v>
      </c>
      <c r="H66" s="27">
        <v>10</v>
      </c>
      <c r="I66" s="27">
        <v>3</v>
      </c>
      <c r="J66" s="27">
        <f t="shared" si="1"/>
        <v>7</v>
      </c>
      <c r="K66" s="28">
        <f t="shared" si="4"/>
        <v>624.61</v>
      </c>
    </row>
    <row r="67" spans="1:16" ht="16.5" customHeight="1" x14ac:dyDescent="0.25">
      <c r="A67" s="23">
        <v>45919</v>
      </c>
      <c r="B67" s="75">
        <v>45937</v>
      </c>
      <c r="C67" s="24">
        <v>170</v>
      </c>
      <c r="D67" s="24" t="s">
        <v>95</v>
      </c>
      <c r="E67" s="76" t="s">
        <v>194</v>
      </c>
      <c r="F67" s="71">
        <v>102.05</v>
      </c>
      <c r="G67" s="27">
        <v>0</v>
      </c>
      <c r="H67" s="27">
        <v>10</v>
      </c>
      <c r="I67" s="27">
        <v>0</v>
      </c>
      <c r="J67" s="27">
        <f t="shared" si="1"/>
        <v>10</v>
      </c>
      <c r="K67" s="28">
        <f t="shared" si="4"/>
        <v>1020.5</v>
      </c>
    </row>
    <row r="68" spans="1:16" ht="15.75" customHeight="1" x14ac:dyDescent="0.25">
      <c r="A68" s="23">
        <v>45919</v>
      </c>
      <c r="B68" s="75">
        <v>45937</v>
      </c>
      <c r="C68" s="24">
        <v>171</v>
      </c>
      <c r="D68" s="24" t="s">
        <v>95</v>
      </c>
      <c r="E68" s="76" t="s">
        <v>195</v>
      </c>
      <c r="F68" s="71">
        <v>7070</v>
      </c>
      <c r="G68" s="27">
        <v>0</v>
      </c>
      <c r="H68" s="27">
        <v>8</v>
      </c>
      <c r="I68" s="27">
        <v>2</v>
      </c>
      <c r="J68" s="27">
        <f t="shared" si="1"/>
        <v>6</v>
      </c>
      <c r="K68" s="28">
        <f t="shared" si="4"/>
        <v>42420</v>
      </c>
      <c r="L68" s="9"/>
    </row>
    <row r="69" spans="1:16" ht="16.5" customHeight="1" x14ac:dyDescent="0.25">
      <c r="A69" s="23">
        <v>45919</v>
      </c>
      <c r="B69" s="75">
        <v>45937</v>
      </c>
      <c r="C69" s="24">
        <v>172</v>
      </c>
      <c r="D69" s="24" t="s">
        <v>95</v>
      </c>
      <c r="E69" s="76" t="s">
        <v>196</v>
      </c>
      <c r="F69" s="71">
        <v>213.17</v>
      </c>
      <c r="G69" s="27">
        <v>0</v>
      </c>
      <c r="H69" s="27">
        <v>6</v>
      </c>
      <c r="I69" s="27">
        <v>1</v>
      </c>
      <c r="J69" s="27">
        <f t="shared" si="1"/>
        <v>5</v>
      </c>
      <c r="K69" s="28">
        <f t="shared" si="4"/>
        <v>1065.8499999999999</v>
      </c>
      <c r="L69" s="8"/>
      <c r="M69" s="3"/>
      <c r="N69" s="3"/>
      <c r="O69" s="3"/>
      <c r="P69" s="3"/>
    </row>
    <row r="70" spans="1:16" ht="15.75" customHeight="1" x14ac:dyDescent="0.25">
      <c r="A70" s="23">
        <v>45919</v>
      </c>
      <c r="B70" s="75">
        <v>45937</v>
      </c>
      <c r="C70" s="24">
        <v>173</v>
      </c>
      <c r="D70" s="24" t="s">
        <v>95</v>
      </c>
      <c r="E70" s="76" t="s">
        <v>197</v>
      </c>
      <c r="F70" s="71">
        <v>779.55</v>
      </c>
      <c r="G70" s="27">
        <v>0</v>
      </c>
      <c r="H70" s="27">
        <v>4</v>
      </c>
      <c r="I70" s="27">
        <v>4</v>
      </c>
      <c r="J70" s="27">
        <f t="shared" si="1"/>
        <v>0</v>
      </c>
      <c r="K70" s="28">
        <f t="shared" si="4"/>
        <v>0</v>
      </c>
    </row>
    <row r="71" spans="1:16" ht="13.5" customHeight="1" x14ac:dyDescent="0.25">
      <c r="A71" s="72">
        <v>45919</v>
      </c>
      <c r="B71" s="77">
        <v>45937</v>
      </c>
      <c r="C71" s="78">
        <v>174</v>
      </c>
      <c r="D71" s="70" t="s">
        <v>95</v>
      </c>
      <c r="E71" s="79" t="s">
        <v>198</v>
      </c>
      <c r="F71" s="80">
        <v>8365</v>
      </c>
      <c r="G71" s="54">
        <v>0</v>
      </c>
      <c r="H71" s="54">
        <v>1</v>
      </c>
      <c r="I71" s="54">
        <v>1</v>
      </c>
      <c r="J71" s="54">
        <f t="shared" si="1"/>
        <v>0</v>
      </c>
      <c r="K71" s="81">
        <f t="shared" si="4"/>
        <v>0</v>
      </c>
    </row>
    <row r="72" spans="1:16" ht="15" customHeight="1" x14ac:dyDescent="0.25">
      <c r="A72" s="23">
        <v>45923</v>
      </c>
      <c r="B72" s="23">
        <v>45932</v>
      </c>
      <c r="C72" s="24">
        <v>29</v>
      </c>
      <c r="D72" s="19" t="s">
        <v>95</v>
      </c>
      <c r="E72" s="16" t="s">
        <v>19</v>
      </c>
      <c r="F72" s="26">
        <v>41</v>
      </c>
      <c r="G72" s="17">
        <v>17</v>
      </c>
      <c r="H72" s="17">
        <v>10</v>
      </c>
      <c r="I72" s="17">
        <v>12</v>
      </c>
      <c r="J72" s="17">
        <f t="shared" si="1"/>
        <v>15</v>
      </c>
      <c r="K72" s="28">
        <f t="shared" si="4"/>
        <v>615</v>
      </c>
      <c r="M72" s="2"/>
    </row>
    <row r="73" spans="1:16" ht="18" customHeight="1" x14ac:dyDescent="0.25">
      <c r="A73" s="23">
        <v>45061</v>
      </c>
      <c r="B73" s="23">
        <v>45106</v>
      </c>
      <c r="C73" s="24">
        <v>35</v>
      </c>
      <c r="D73" s="19" t="s">
        <v>95</v>
      </c>
      <c r="E73" s="102" t="s">
        <v>89</v>
      </c>
      <c r="F73" s="26">
        <v>35</v>
      </c>
      <c r="G73" s="17">
        <v>822</v>
      </c>
      <c r="H73" s="17">
        <v>0</v>
      </c>
      <c r="I73" s="17">
        <v>100</v>
      </c>
      <c r="J73" s="17">
        <f t="shared" si="1"/>
        <v>722</v>
      </c>
      <c r="K73" s="28">
        <f t="shared" si="4"/>
        <v>25270</v>
      </c>
    </row>
    <row r="74" spans="1:16" ht="16.5" customHeight="1" x14ac:dyDescent="0.25">
      <c r="A74" s="23">
        <v>45061</v>
      </c>
      <c r="B74" s="23">
        <v>45106</v>
      </c>
      <c r="C74" s="24">
        <v>36</v>
      </c>
      <c r="D74" s="19" t="s">
        <v>95</v>
      </c>
      <c r="E74" s="16" t="s">
        <v>182</v>
      </c>
      <c r="F74" s="26">
        <v>11</v>
      </c>
      <c r="G74" s="17">
        <v>1880</v>
      </c>
      <c r="H74" s="17">
        <v>0</v>
      </c>
      <c r="I74" s="17">
        <v>12</v>
      </c>
      <c r="J74" s="17">
        <f t="shared" si="1"/>
        <v>1868</v>
      </c>
      <c r="K74" s="28">
        <f t="shared" si="4"/>
        <v>20548</v>
      </c>
      <c r="L74" s="8"/>
      <c r="M74" s="3"/>
      <c r="N74" s="3"/>
      <c r="O74" s="3"/>
      <c r="P74" s="3"/>
    </row>
    <row r="75" spans="1:16" ht="15.75" customHeight="1" x14ac:dyDescent="0.25">
      <c r="A75" s="23">
        <v>45061</v>
      </c>
      <c r="B75" s="23">
        <v>45106</v>
      </c>
      <c r="C75" s="24">
        <v>37</v>
      </c>
      <c r="D75" s="19" t="s">
        <v>95</v>
      </c>
      <c r="E75" s="16" t="s">
        <v>181</v>
      </c>
      <c r="F75" s="26">
        <v>29.5</v>
      </c>
      <c r="G75" s="17">
        <v>515</v>
      </c>
      <c r="H75" s="17">
        <v>0</v>
      </c>
      <c r="I75" s="17">
        <v>0</v>
      </c>
      <c r="J75" s="17">
        <f t="shared" si="1"/>
        <v>515</v>
      </c>
      <c r="K75" s="28">
        <f t="shared" si="4"/>
        <v>15192.5</v>
      </c>
      <c r="L75" s="8"/>
      <c r="M75" s="3"/>
      <c r="N75" s="3"/>
      <c r="O75" s="3"/>
      <c r="P75" s="3"/>
    </row>
    <row r="76" spans="1:16" ht="15.75" customHeight="1" x14ac:dyDescent="0.25">
      <c r="A76" s="23">
        <v>45061</v>
      </c>
      <c r="B76" s="23">
        <v>45106</v>
      </c>
      <c r="C76" s="24">
        <v>38</v>
      </c>
      <c r="D76" s="19" t="s">
        <v>95</v>
      </c>
      <c r="E76" s="16" t="s">
        <v>20</v>
      </c>
      <c r="F76" s="26">
        <v>10</v>
      </c>
      <c r="G76" s="17">
        <v>218</v>
      </c>
      <c r="H76" s="17">
        <v>0</v>
      </c>
      <c r="I76" s="17">
        <v>0</v>
      </c>
      <c r="J76" s="17">
        <f t="shared" si="1"/>
        <v>218</v>
      </c>
      <c r="K76" s="28">
        <f t="shared" si="4"/>
        <v>2180</v>
      </c>
      <c r="L76" s="8"/>
      <c r="M76" s="3"/>
      <c r="N76" s="3"/>
      <c r="O76" s="3"/>
      <c r="P76" s="3"/>
    </row>
    <row r="77" spans="1:16" ht="17.25" customHeight="1" x14ac:dyDescent="0.25">
      <c r="A77" s="23">
        <v>43627</v>
      </c>
      <c r="B77" s="23">
        <v>43646</v>
      </c>
      <c r="C77" s="24">
        <v>56</v>
      </c>
      <c r="D77" s="19" t="s">
        <v>95</v>
      </c>
      <c r="E77" s="16" t="s">
        <v>21</v>
      </c>
      <c r="F77" s="26">
        <v>1.18</v>
      </c>
      <c r="G77" s="17">
        <v>1500</v>
      </c>
      <c r="H77" s="17">
        <v>0</v>
      </c>
      <c r="I77" s="17">
        <v>0</v>
      </c>
      <c r="J77" s="17">
        <f t="shared" si="1"/>
        <v>1500</v>
      </c>
      <c r="K77" s="28">
        <f t="shared" si="4"/>
        <v>1770</v>
      </c>
    </row>
    <row r="78" spans="1:16" ht="15.75" x14ac:dyDescent="0.25">
      <c r="A78" s="23">
        <v>45923</v>
      </c>
      <c r="B78" s="23">
        <v>45932</v>
      </c>
      <c r="C78" s="24">
        <v>54</v>
      </c>
      <c r="D78" s="19" t="s">
        <v>96</v>
      </c>
      <c r="E78" s="16" t="s">
        <v>102</v>
      </c>
      <c r="F78" s="26">
        <v>40</v>
      </c>
      <c r="G78" s="17">
        <v>22</v>
      </c>
      <c r="H78" s="17">
        <v>15</v>
      </c>
      <c r="I78" s="17">
        <v>0</v>
      </c>
      <c r="J78" s="17">
        <f t="shared" si="1"/>
        <v>37</v>
      </c>
      <c r="K78" s="28">
        <f t="shared" si="4"/>
        <v>1480</v>
      </c>
    </row>
    <row r="79" spans="1:16" ht="18" customHeight="1" x14ac:dyDescent="0.25">
      <c r="A79" s="23">
        <v>45418</v>
      </c>
      <c r="B79" s="23">
        <v>45440</v>
      </c>
      <c r="C79" s="24">
        <v>25</v>
      </c>
      <c r="D79" s="19" t="s">
        <v>95</v>
      </c>
      <c r="E79" s="16" t="s">
        <v>22</v>
      </c>
      <c r="F79" s="26">
        <v>35.4</v>
      </c>
      <c r="G79" s="17">
        <v>4</v>
      </c>
      <c r="H79" s="17">
        <v>0</v>
      </c>
      <c r="I79" s="17">
        <v>0</v>
      </c>
      <c r="J79" s="17">
        <f>+G79-I79+H79</f>
        <v>4</v>
      </c>
      <c r="K79" s="28">
        <f t="shared" si="4"/>
        <v>141.6</v>
      </c>
    </row>
    <row r="80" spans="1:16" ht="15.75" customHeight="1" x14ac:dyDescent="0.25">
      <c r="A80" s="23">
        <v>44552</v>
      </c>
      <c r="B80" s="23">
        <v>44567</v>
      </c>
      <c r="C80" s="24">
        <v>27</v>
      </c>
      <c r="D80" s="19" t="s">
        <v>95</v>
      </c>
      <c r="E80" s="16" t="s">
        <v>23</v>
      </c>
      <c r="F80" s="26">
        <v>200</v>
      </c>
      <c r="G80" s="17">
        <v>10</v>
      </c>
      <c r="H80" s="17">
        <v>0</v>
      </c>
      <c r="I80" s="17">
        <v>0</v>
      </c>
      <c r="J80" s="17">
        <f t="shared" si="1"/>
        <v>10</v>
      </c>
      <c r="K80" s="28">
        <f t="shared" si="4"/>
        <v>2000</v>
      </c>
    </row>
    <row r="81" spans="1:16" ht="18" customHeight="1" x14ac:dyDescent="0.25">
      <c r="A81" s="23">
        <v>44702</v>
      </c>
      <c r="B81" s="23">
        <v>44712</v>
      </c>
      <c r="C81" s="24">
        <v>10</v>
      </c>
      <c r="D81" s="19" t="s">
        <v>95</v>
      </c>
      <c r="E81" s="16" t="s">
        <v>24</v>
      </c>
      <c r="F81" s="26">
        <v>140</v>
      </c>
      <c r="G81" s="17">
        <v>5</v>
      </c>
      <c r="H81" s="17">
        <v>0</v>
      </c>
      <c r="I81" s="17">
        <v>1</v>
      </c>
      <c r="J81" s="17">
        <f t="shared" ref="J81:J165" si="5">+G81-I81+H81</f>
        <v>4</v>
      </c>
      <c r="K81" s="28">
        <f t="shared" si="4"/>
        <v>560</v>
      </c>
      <c r="L81" s="8"/>
      <c r="M81" s="3"/>
      <c r="N81" s="3"/>
      <c r="O81" s="3"/>
      <c r="P81" s="3"/>
    </row>
    <row r="82" spans="1:16" ht="18.75" customHeight="1" x14ac:dyDescent="0.25">
      <c r="A82" s="23">
        <v>43627</v>
      </c>
      <c r="B82" s="23">
        <v>43646</v>
      </c>
      <c r="C82" s="24">
        <v>40</v>
      </c>
      <c r="D82" s="19" t="s">
        <v>96</v>
      </c>
      <c r="E82" s="16" t="s">
        <v>25</v>
      </c>
      <c r="F82" s="26">
        <v>115</v>
      </c>
      <c r="G82" s="17">
        <v>4</v>
      </c>
      <c r="H82" s="17">
        <v>0</v>
      </c>
      <c r="I82" s="17">
        <v>0</v>
      </c>
      <c r="J82" s="17">
        <f t="shared" si="5"/>
        <v>4</v>
      </c>
      <c r="K82" s="28">
        <f t="shared" si="4"/>
        <v>460</v>
      </c>
      <c r="L82" s="8"/>
      <c r="M82" s="3"/>
      <c r="N82" s="3"/>
      <c r="O82" s="3"/>
      <c r="P82" s="3"/>
    </row>
    <row r="83" spans="1:16" ht="13.5" customHeight="1" x14ac:dyDescent="0.25">
      <c r="A83" s="23">
        <v>45923</v>
      </c>
      <c r="B83" s="23">
        <v>45932</v>
      </c>
      <c r="C83" s="24">
        <v>1</v>
      </c>
      <c r="D83" s="19" t="s">
        <v>96</v>
      </c>
      <c r="E83" s="16" t="s">
        <v>26</v>
      </c>
      <c r="F83" s="26">
        <v>15</v>
      </c>
      <c r="G83" s="17">
        <v>18</v>
      </c>
      <c r="H83" s="17">
        <v>15</v>
      </c>
      <c r="I83" s="17">
        <v>5</v>
      </c>
      <c r="J83" s="17">
        <f t="shared" si="5"/>
        <v>28</v>
      </c>
      <c r="K83" s="28">
        <f t="shared" si="4"/>
        <v>420</v>
      </c>
      <c r="L83" s="8"/>
      <c r="M83" s="3"/>
      <c r="N83" s="3"/>
      <c r="O83" s="3"/>
      <c r="P83" s="3"/>
    </row>
    <row r="84" spans="1:16" ht="18.75" customHeight="1" x14ac:dyDescent="0.25">
      <c r="A84" s="23">
        <v>45923</v>
      </c>
      <c r="B84" s="23">
        <v>45932</v>
      </c>
      <c r="C84" s="24">
        <v>98</v>
      </c>
      <c r="D84" s="19" t="s">
        <v>96</v>
      </c>
      <c r="E84" s="16" t="s">
        <v>27</v>
      </c>
      <c r="F84" s="26">
        <v>35</v>
      </c>
      <c r="G84" s="17">
        <v>20</v>
      </c>
      <c r="H84" s="17">
        <v>10</v>
      </c>
      <c r="I84" s="17">
        <v>5</v>
      </c>
      <c r="J84" s="17">
        <f t="shared" si="5"/>
        <v>25</v>
      </c>
      <c r="K84" s="28">
        <f t="shared" si="4"/>
        <v>875</v>
      </c>
      <c r="L84" s="8"/>
      <c r="M84" s="3"/>
      <c r="N84" s="3"/>
      <c r="O84" s="3"/>
      <c r="P84" s="3"/>
    </row>
    <row r="85" spans="1:16" ht="15.75" x14ac:dyDescent="0.25">
      <c r="A85" s="23">
        <v>44337</v>
      </c>
      <c r="B85" s="23">
        <v>44347</v>
      </c>
      <c r="C85" s="24">
        <v>99</v>
      </c>
      <c r="D85" s="19" t="s">
        <v>95</v>
      </c>
      <c r="E85" s="16" t="s">
        <v>28</v>
      </c>
      <c r="F85" s="26">
        <v>36</v>
      </c>
      <c r="G85" s="17">
        <v>5</v>
      </c>
      <c r="H85" s="17">
        <v>0</v>
      </c>
      <c r="I85" s="17">
        <v>0</v>
      </c>
      <c r="J85" s="17">
        <f t="shared" si="5"/>
        <v>5</v>
      </c>
      <c r="K85" s="92">
        <f t="shared" si="4"/>
        <v>180</v>
      </c>
      <c r="L85" s="8"/>
      <c r="M85" s="3"/>
      <c r="N85" s="3"/>
      <c r="O85" s="3"/>
      <c r="P85" s="3"/>
    </row>
    <row r="86" spans="1:16" ht="15.75" x14ac:dyDescent="0.25">
      <c r="A86" s="86">
        <v>43039</v>
      </c>
      <c r="B86" s="86">
        <v>43039</v>
      </c>
      <c r="C86" s="87">
        <v>47</v>
      </c>
      <c r="D86" s="32" t="s">
        <v>99</v>
      </c>
      <c r="E86" s="38" t="s">
        <v>138</v>
      </c>
      <c r="F86" s="98">
        <v>7.41</v>
      </c>
      <c r="G86" s="47">
        <v>414</v>
      </c>
      <c r="H86" s="47">
        <v>0</v>
      </c>
      <c r="I86" s="47">
        <v>0</v>
      </c>
      <c r="J86" s="47">
        <f t="shared" si="5"/>
        <v>414</v>
      </c>
      <c r="K86" s="92">
        <f t="shared" si="4"/>
        <v>3067.7400000000002</v>
      </c>
      <c r="L86" s="8"/>
      <c r="M86" s="3"/>
      <c r="N86" s="3"/>
      <c r="O86" s="3"/>
      <c r="P86" s="3"/>
    </row>
    <row r="87" spans="1:16" ht="15" customHeight="1" x14ac:dyDescent="0.25">
      <c r="A87" s="88">
        <v>43039</v>
      </c>
      <c r="B87" s="88">
        <v>43039</v>
      </c>
      <c r="C87" s="89">
        <v>48</v>
      </c>
      <c r="D87" s="32" t="s">
        <v>95</v>
      </c>
      <c r="E87" s="39" t="s">
        <v>139</v>
      </c>
      <c r="F87" s="92">
        <v>7.79</v>
      </c>
      <c r="G87" s="47">
        <v>192</v>
      </c>
      <c r="H87" s="47">
        <v>0</v>
      </c>
      <c r="I87" s="47">
        <v>4</v>
      </c>
      <c r="J87" s="47">
        <f t="shared" si="5"/>
        <v>188</v>
      </c>
      <c r="K87" s="92">
        <f t="shared" si="4"/>
        <v>1464.52</v>
      </c>
      <c r="L87" s="8"/>
      <c r="M87" s="3"/>
      <c r="N87" s="3"/>
      <c r="O87" s="3"/>
      <c r="P87" s="3"/>
    </row>
    <row r="88" spans="1:16" ht="18.75" customHeight="1" x14ac:dyDescent="0.25">
      <c r="A88" s="90">
        <v>43039</v>
      </c>
      <c r="B88" s="90">
        <v>43039</v>
      </c>
      <c r="C88" s="91">
        <v>49</v>
      </c>
      <c r="D88" s="33" t="s">
        <v>95</v>
      </c>
      <c r="E88" s="40" t="s">
        <v>29</v>
      </c>
      <c r="F88" s="99">
        <v>4</v>
      </c>
      <c r="G88" s="48">
        <v>100</v>
      </c>
      <c r="H88" s="48">
        <v>0</v>
      </c>
      <c r="I88" s="48">
        <v>0</v>
      </c>
      <c r="J88" s="48">
        <f t="shared" si="5"/>
        <v>100</v>
      </c>
      <c r="K88" s="92">
        <f t="shared" si="4"/>
        <v>400</v>
      </c>
      <c r="L88" s="8"/>
      <c r="M88" s="3"/>
      <c r="N88" s="3"/>
      <c r="O88" s="3"/>
      <c r="P88" s="3"/>
    </row>
    <row r="89" spans="1:16" ht="19.5" customHeight="1" x14ac:dyDescent="0.25">
      <c r="A89" s="90">
        <v>43039</v>
      </c>
      <c r="B89" s="90">
        <v>43039</v>
      </c>
      <c r="C89" s="91">
        <v>50</v>
      </c>
      <c r="D89" s="33" t="s">
        <v>95</v>
      </c>
      <c r="E89" s="40" t="s">
        <v>30</v>
      </c>
      <c r="F89" s="99">
        <v>2.5847000000000002</v>
      </c>
      <c r="G89" s="48">
        <v>190</v>
      </c>
      <c r="H89" s="48">
        <v>0</v>
      </c>
      <c r="I89" s="48">
        <v>2</v>
      </c>
      <c r="J89" s="48">
        <f t="shared" si="5"/>
        <v>188</v>
      </c>
      <c r="K89" s="92">
        <f t="shared" si="4"/>
        <v>485.92360000000002</v>
      </c>
      <c r="L89" s="8"/>
      <c r="M89" s="3"/>
      <c r="N89" s="3"/>
      <c r="O89" s="3"/>
      <c r="P89" s="3"/>
    </row>
    <row r="90" spans="1:16" ht="15.75" customHeight="1" x14ac:dyDescent="0.25">
      <c r="A90" s="90">
        <v>43039</v>
      </c>
      <c r="B90" s="90">
        <v>43039</v>
      </c>
      <c r="C90" s="91">
        <v>51</v>
      </c>
      <c r="D90" s="33" t="s">
        <v>95</v>
      </c>
      <c r="E90" s="40" t="s">
        <v>31</v>
      </c>
      <c r="F90" s="99">
        <v>6.0592999999999995</v>
      </c>
      <c r="G90" s="48">
        <v>73</v>
      </c>
      <c r="H90" s="48">
        <v>0</v>
      </c>
      <c r="I90" s="48">
        <v>0</v>
      </c>
      <c r="J90" s="48">
        <f t="shared" si="5"/>
        <v>73</v>
      </c>
      <c r="K90" s="92">
        <f t="shared" si="4"/>
        <v>442.32889999999998</v>
      </c>
      <c r="L90" s="8"/>
      <c r="M90" s="3"/>
      <c r="N90" s="3"/>
      <c r="O90" s="3"/>
      <c r="P90" s="3"/>
    </row>
    <row r="91" spans="1:16" ht="18.75" customHeight="1" x14ac:dyDescent="0.25">
      <c r="A91" s="90">
        <v>43039</v>
      </c>
      <c r="B91" s="90">
        <v>43039</v>
      </c>
      <c r="C91" s="91">
        <v>52</v>
      </c>
      <c r="D91" s="33" t="s">
        <v>95</v>
      </c>
      <c r="E91" s="40" t="s">
        <v>32</v>
      </c>
      <c r="F91" s="99">
        <v>12.4</v>
      </c>
      <c r="G91" s="48">
        <v>188</v>
      </c>
      <c r="H91" s="48">
        <v>0</v>
      </c>
      <c r="I91" s="48">
        <v>0</v>
      </c>
      <c r="J91" s="48">
        <f t="shared" si="5"/>
        <v>188</v>
      </c>
      <c r="K91" s="92">
        <f t="shared" si="4"/>
        <v>2331.2000000000003</v>
      </c>
      <c r="L91" s="8"/>
      <c r="M91" s="3"/>
      <c r="N91" s="3"/>
      <c r="O91" s="3"/>
      <c r="P91" s="3"/>
    </row>
    <row r="92" spans="1:16" ht="12.75" customHeight="1" x14ac:dyDescent="0.25">
      <c r="A92" s="90">
        <v>43039</v>
      </c>
      <c r="B92" s="90">
        <v>43039</v>
      </c>
      <c r="C92" s="91">
        <v>53</v>
      </c>
      <c r="D92" s="33" t="s">
        <v>95</v>
      </c>
      <c r="E92" s="40" t="s">
        <v>33</v>
      </c>
      <c r="F92" s="99">
        <v>12.423800000000002</v>
      </c>
      <c r="G92" s="48">
        <v>64</v>
      </c>
      <c r="H92" s="48">
        <v>0</v>
      </c>
      <c r="I92" s="48">
        <v>0</v>
      </c>
      <c r="J92" s="48">
        <f t="shared" si="5"/>
        <v>64</v>
      </c>
      <c r="K92" s="28">
        <f t="shared" si="4"/>
        <v>795.12320000000011</v>
      </c>
      <c r="L92" s="8"/>
      <c r="M92" s="3"/>
      <c r="N92" s="3"/>
      <c r="O92" s="3"/>
      <c r="P92" s="3"/>
    </row>
    <row r="93" spans="1:16" ht="16.5" customHeight="1" x14ac:dyDescent="0.25">
      <c r="A93" s="23">
        <v>44957</v>
      </c>
      <c r="B93" s="23">
        <v>44970</v>
      </c>
      <c r="C93" s="24">
        <v>41</v>
      </c>
      <c r="D93" s="19" t="s">
        <v>95</v>
      </c>
      <c r="E93" s="16" t="s">
        <v>34</v>
      </c>
      <c r="F93" s="26">
        <v>25</v>
      </c>
      <c r="G93" s="17">
        <v>8</v>
      </c>
      <c r="H93" s="34">
        <v>0</v>
      </c>
      <c r="I93" s="17">
        <v>0</v>
      </c>
      <c r="J93" s="17">
        <f t="shared" si="5"/>
        <v>8</v>
      </c>
      <c r="K93" s="28">
        <f t="shared" si="4"/>
        <v>200</v>
      </c>
      <c r="L93" s="8"/>
      <c r="M93" s="3"/>
      <c r="N93" s="3"/>
      <c r="O93" s="3"/>
      <c r="P93" s="3"/>
    </row>
    <row r="94" spans="1:16" ht="14.25" customHeight="1" x14ac:dyDescent="0.25">
      <c r="A94" s="23">
        <v>45923</v>
      </c>
      <c r="B94" s="23">
        <v>45932</v>
      </c>
      <c r="C94" s="24">
        <v>28</v>
      </c>
      <c r="D94" s="19" t="s">
        <v>95</v>
      </c>
      <c r="E94" s="16" t="s">
        <v>35</v>
      </c>
      <c r="F94" s="26">
        <v>30</v>
      </c>
      <c r="G94" s="17">
        <v>32</v>
      </c>
      <c r="H94" s="34">
        <v>10</v>
      </c>
      <c r="I94" s="17">
        <v>23</v>
      </c>
      <c r="J94" s="17">
        <f t="shared" si="5"/>
        <v>19</v>
      </c>
      <c r="K94" s="71">
        <f t="shared" si="4"/>
        <v>570</v>
      </c>
      <c r="L94" s="8"/>
      <c r="M94" s="3"/>
      <c r="N94" s="3"/>
      <c r="O94" s="3"/>
      <c r="P94" s="3"/>
    </row>
    <row r="95" spans="1:16" ht="15.75" x14ac:dyDescent="0.25">
      <c r="A95" s="23">
        <v>44191</v>
      </c>
      <c r="B95" s="23">
        <v>44165</v>
      </c>
      <c r="C95" s="82">
        <v>26</v>
      </c>
      <c r="D95" s="19" t="s">
        <v>98</v>
      </c>
      <c r="E95" s="103" t="s">
        <v>113</v>
      </c>
      <c r="F95" s="100">
        <v>691.57</v>
      </c>
      <c r="G95" s="34">
        <v>3</v>
      </c>
      <c r="H95" s="17">
        <v>0</v>
      </c>
      <c r="I95" s="17">
        <v>1</v>
      </c>
      <c r="J95" s="17">
        <f>+G95-I95+H95</f>
        <v>2</v>
      </c>
      <c r="K95" s="28">
        <f t="shared" si="4"/>
        <v>1383.14</v>
      </c>
      <c r="L95" s="8"/>
      <c r="M95" s="3"/>
      <c r="N95" s="3"/>
      <c r="O95" s="3"/>
      <c r="P95" s="3"/>
    </row>
    <row r="96" spans="1:16" ht="15.75" x14ac:dyDescent="0.25">
      <c r="A96" s="23">
        <v>44957</v>
      </c>
      <c r="B96" s="23">
        <v>44970</v>
      </c>
      <c r="C96" s="24">
        <v>30</v>
      </c>
      <c r="D96" s="19" t="s">
        <v>95</v>
      </c>
      <c r="E96" s="16" t="s">
        <v>36</v>
      </c>
      <c r="F96" s="26">
        <v>107</v>
      </c>
      <c r="G96" s="17">
        <v>2</v>
      </c>
      <c r="H96" s="34">
        <v>0</v>
      </c>
      <c r="I96" s="17">
        <v>0</v>
      </c>
      <c r="J96" s="17">
        <f t="shared" si="5"/>
        <v>2</v>
      </c>
      <c r="K96" s="28">
        <f t="shared" si="4"/>
        <v>214</v>
      </c>
      <c r="L96" s="8"/>
      <c r="M96" s="3"/>
      <c r="N96" s="3"/>
      <c r="O96" s="3"/>
      <c r="P96" s="3"/>
    </row>
    <row r="97" spans="1:13" ht="18.75" customHeight="1" x14ac:dyDescent="0.25">
      <c r="A97" s="23">
        <v>44957</v>
      </c>
      <c r="B97" s="23">
        <v>44970</v>
      </c>
      <c r="C97" s="24">
        <v>163</v>
      </c>
      <c r="D97" s="19" t="s">
        <v>95</v>
      </c>
      <c r="E97" s="16" t="s">
        <v>37</v>
      </c>
      <c r="F97" s="26">
        <v>115</v>
      </c>
      <c r="G97" s="17">
        <v>13</v>
      </c>
      <c r="H97" s="17">
        <v>0</v>
      </c>
      <c r="I97" s="17">
        <v>0</v>
      </c>
      <c r="J97" s="17">
        <f>+G97-I97+H97</f>
        <v>13</v>
      </c>
      <c r="K97" s="28">
        <f t="shared" si="4"/>
        <v>1495</v>
      </c>
    </row>
    <row r="98" spans="1:13" ht="18" customHeight="1" x14ac:dyDescent="0.25">
      <c r="A98" s="23">
        <v>44957</v>
      </c>
      <c r="B98" s="23">
        <v>44970</v>
      </c>
      <c r="C98" s="24">
        <v>164</v>
      </c>
      <c r="D98" s="19" t="s">
        <v>95</v>
      </c>
      <c r="E98" s="16" t="s">
        <v>38</v>
      </c>
      <c r="F98" s="26">
        <v>101.69</v>
      </c>
      <c r="G98" s="17">
        <v>4</v>
      </c>
      <c r="H98" s="17">
        <v>0</v>
      </c>
      <c r="I98" s="17">
        <v>1</v>
      </c>
      <c r="J98" s="17">
        <f>+G98-I98+H98</f>
        <v>3</v>
      </c>
      <c r="K98" s="28">
        <f t="shared" si="4"/>
        <v>305.07</v>
      </c>
    </row>
    <row r="99" spans="1:13" ht="16.5" customHeight="1" x14ac:dyDescent="0.25">
      <c r="A99" s="23">
        <v>45250</v>
      </c>
      <c r="B99" s="23">
        <v>45258</v>
      </c>
      <c r="C99" s="24">
        <v>32</v>
      </c>
      <c r="D99" s="19" t="s">
        <v>95</v>
      </c>
      <c r="E99" s="16" t="s">
        <v>39</v>
      </c>
      <c r="F99" s="26">
        <v>309.25</v>
      </c>
      <c r="G99" s="17">
        <v>12</v>
      </c>
      <c r="H99" s="34">
        <v>0</v>
      </c>
      <c r="I99" s="17">
        <v>0</v>
      </c>
      <c r="J99" s="17">
        <f t="shared" si="5"/>
        <v>12</v>
      </c>
      <c r="K99" s="28">
        <f t="shared" si="4"/>
        <v>3711</v>
      </c>
    </row>
    <row r="100" spans="1:13" ht="15.75" x14ac:dyDescent="0.25">
      <c r="A100" s="23">
        <v>45418</v>
      </c>
      <c r="B100" s="23">
        <v>45440</v>
      </c>
      <c r="C100" s="24">
        <v>33</v>
      </c>
      <c r="D100" s="24" t="s">
        <v>95</v>
      </c>
      <c r="E100" s="25" t="s">
        <v>166</v>
      </c>
      <c r="F100" s="26">
        <v>3.5</v>
      </c>
      <c r="G100" s="27">
        <v>352</v>
      </c>
      <c r="H100" s="29">
        <v>0</v>
      </c>
      <c r="I100" s="27">
        <v>0</v>
      </c>
      <c r="J100" s="27">
        <f t="shared" si="5"/>
        <v>352</v>
      </c>
      <c r="K100" s="28">
        <f t="shared" si="4"/>
        <v>1232</v>
      </c>
    </row>
    <row r="101" spans="1:13" ht="14.25" customHeight="1" x14ac:dyDescent="0.25">
      <c r="A101" s="23">
        <v>45616</v>
      </c>
      <c r="B101" s="23">
        <v>45618</v>
      </c>
      <c r="C101" s="24">
        <v>34</v>
      </c>
      <c r="D101" s="19" t="s">
        <v>96</v>
      </c>
      <c r="E101" s="16" t="s">
        <v>93</v>
      </c>
      <c r="F101" s="26">
        <v>360</v>
      </c>
      <c r="G101" s="49">
        <v>0</v>
      </c>
      <c r="H101" s="34">
        <v>6</v>
      </c>
      <c r="I101" s="17">
        <v>2</v>
      </c>
      <c r="J101" s="17">
        <f t="shared" si="5"/>
        <v>4</v>
      </c>
      <c r="K101" s="93">
        <f t="shared" si="4"/>
        <v>1440</v>
      </c>
    </row>
    <row r="102" spans="1:13" ht="17.25" customHeight="1" x14ac:dyDescent="0.25">
      <c r="A102" s="23">
        <v>44957</v>
      </c>
      <c r="B102" s="23">
        <v>44970</v>
      </c>
      <c r="C102" s="24">
        <v>31</v>
      </c>
      <c r="D102" s="19" t="s">
        <v>98</v>
      </c>
      <c r="E102" s="16" t="s">
        <v>117</v>
      </c>
      <c r="F102" s="55">
        <v>365.25</v>
      </c>
      <c r="G102" s="17">
        <v>2</v>
      </c>
      <c r="H102" s="17">
        <v>0</v>
      </c>
      <c r="I102" s="17">
        <v>0</v>
      </c>
      <c r="J102" s="17">
        <f>+G102-I102+H102</f>
        <v>2</v>
      </c>
      <c r="K102" s="28">
        <f t="shared" si="4"/>
        <v>730.5</v>
      </c>
      <c r="L102" s="8"/>
    </row>
    <row r="103" spans="1:13" ht="16.5" customHeight="1" x14ac:dyDescent="0.25">
      <c r="A103" s="23">
        <v>44957</v>
      </c>
      <c r="B103" s="23">
        <v>44970</v>
      </c>
      <c r="C103" s="24">
        <v>57</v>
      </c>
      <c r="D103" s="19" t="s">
        <v>98</v>
      </c>
      <c r="E103" s="16" t="s">
        <v>116</v>
      </c>
      <c r="F103" s="26">
        <v>489.83</v>
      </c>
      <c r="G103" s="17">
        <v>2</v>
      </c>
      <c r="H103" s="34">
        <v>0</v>
      </c>
      <c r="I103" s="17">
        <v>0</v>
      </c>
      <c r="J103" s="17">
        <f t="shared" si="5"/>
        <v>2</v>
      </c>
      <c r="K103" s="28">
        <f t="shared" si="4"/>
        <v>979.66</v>
      </c>
    </row>
    <row r="104" spans="1:13" ht="15.75" x14ac:dyDescent="0.25">
      <c r="A104" s="23">
        <v>45616</v>
      </c>
      <c r="B104" s="23">
        <v>45618</v>
      </c>
      <c r="C104" s="24">
        <v>5</v>
      </c>
      <c r="D104" s="19" t="s">
        <v>98</v>
      </c>
      <c r="E104" s="16" t="s">
        <v>40</v>
      </c>
      <c r="F104" s="55">
        <v>3.75</v>
      </c>
      <c r="G104" s="17">
        <v>46</v>
      </c>
      <c r="H104" s="34">
        <v>0</v>
      </c>
      <c r="I104" s="17">
        <v>13</v>
      </c>
      <c r="J104" s="17">
        <f t="shared" si="5"/>
        <v>33</v>
      </c>
      <c r="K104" s="28">
        <f t="shared" si="4"/>
        <v>123.75</v>
      </c>
    </row>
    <row r="105" spans="1:13" ht="15.75" x14ac:dyDescent="0.25">
      <c r="A105" s="23">
        <v>45090</v>
      </c>
      <c r="B105" s="23">
        <v>45104</v>
      </c>
      <c r="C105" s="24">
        <v>6</v>
      </c>
      <c r="D105" s="19" t="s">
        <v>95</v>
      </c>
      <c r="E105" s="16" t="s">
        <v>41</v>
      </c>
      <c r="F105" s="55">
        <f>33.25/8</f>
        <v>4.15625</v>
      </c>
      <c r="G105" s="17">
        <v>31</v>
      </c>
      <c r="H105" s="34">
        <v>0</v>
      </c>
      <c r="I105" s="17">
        <v>6</v>
      </c>
      <c r="J105" s="17">
        <f t="shared" si="5"/>
        <v>25</v>
      </c>
      <c r="K105" s="28">
        <f t="shared" si="4"/>
        <v>103.90625</v>
      </c>
    </row>
    <row r="106" spans="1:13" ht="19.5" customHeight="1" x14ac:dyDescent="0.25">
      <c r="A106" s="23">
        <v>45090</v>
      </c>
      <c r="B106" s="23">
        <v>45104</v>
      </c>
      <c r="C106" s="24">
        <v>7</v>
      </c>
      <c r="D106" s="19" t="s">
        <v>95</v>
      </c>
      <c r="E106" s="16" t="s">
        <v>42</v>
      </c>
      <c r="F106" s="55">
        <v>33</v>
      </c>
      <c r="G106" s="17">
        <v>92</v>
      </c>
      <c r="H106" s="34">
        <v>0</v>
      </c>
      <c r="I106" s="17">
        <v>6</v>
      </c>
      <c r="J106" s="17">
        <f t="shared" si="5"/>
        <v>86</v>
      </c>
      <c r="K106" s="28">
        <f t="shared" si="4"/>
        <v>2838</v>
      </c>
    </row>
    <row r="107" spans="1:13" ht="18" customHeight="1" x14ac:dyDescent="0.25">
      <c r="A107" s="23">
        <v>45923</v>
      </c>
      <c r="B107" s="23">
        <v>45932</v>
      </c>
      <c r="C107" s="24">
        <v>3</v>
      </c>
      <c r="D107" s="24" t="s">
        <v>95</v>
      </c>
      <c r="E107" s="25" t="s">
        <v>169</v>
      </c>
      <c r="F107" s="55">
        <v>7.91</v>
      </c>
      <c r="G107" s="27">
        <v>8</v>
      </c>
      <c r="H107" s="29">
        <v>81</v>
      </c>
      <c r="I107" s="27">
        <v>49</v>
      </c>
      <c r="J107" s="27">
        <f t="shared" si="5"/>
        <v>40</v>
      </c>
      <c r="K107" s="28">
        <f t="shared" si="4"/>
        <v>316.39999999999998</v>
      </c>
    </row>
    <row r="108" spans="1:13" ht="18.75" customHeight="1" x14ac:dyDescent="0.25">
      <c r="A108" s="23">
        <v>45698</v>
      </c>
      <c r="B108" s="23">
        <v>45701</v>
      </c>
      <c r="C108" s="24">
        <v>165</v>
      </c>
      <c r="D108" s="19" t="s">
        <v>95</v>
      </c>
      <c r="E108" s="16" t="s">
        <v>172</v>
      </c>
      <c r="F108" s="55">
        <v>8.83</v>
      </c>
      <c r="G108" s="17">
        <v>40</v>
      </c>
      <c r="H108" s="34">
        <v>0</v>
      </c>
      <c r="I108" s="17">
        <v>4</v>
      </c>
      <c r="J108" s="17">
        <f t="shared" si="5"/>
        <v>36</v>
      </c>
      <c r="K108" s="28">
        <f t="shared" si="4"/>
        <v>317.88</v>
      </c>
    </row>
    <row r="109" spans="1:13" ht="15.75" customHeight="1" x14ac:dyDescent="0.25">
      <c r="A109" s="23">
        <v>45923</v>
      </c>
      <c r="B109" s="23">
        <v>45932</v>
      </c>
      <c r="C109" s="24">
        <v>4</v>
      </c>
      <c r="D109" s="19" t="s">
        <v>95</v>
      </c>
      <c r="E109" s="16" t="s">
        <v>168</v>
      </c>
      <c r="F109" s="55">
        <v>7.91</v>
      </c>
      <c r="G109" s="17">
        <v>27</v>
      </c>
      <c r="H109" s="34">
        <v>33</v>
      </c>
      <c r="I109" s="17">
        <v>21</v>
      </c>
      <c r="J109" s="17">
        <f t="shared" si="5"/>
        <v>39</v>
      </c>
      <c r="K109" s="28">
        <f t="shared" si="4"/>
        <v>308.49</v>
      </c>
    </row>
    <row r="110" spans="1:13" ht="19.5" customHeight="1" x14ac:dyDescent="0.25">
      <c r="A110" s="23">
        <v>45923</v>
      </c>
      <c r="B110" s="23">
        <v>45932</v>
      </c>
      <c r="C110" s="24">
        <v>42</v>
      </c>
      <c r="D110" s="19" t="s">
        <v>95</v>
      </c>
      <c r="E110" s="16" t="s">
        <v>167</v>
      </c>
      <c r="F110" s="55">
        <v>27</v>
      </c>
      <c r="G110" s="17">
        <v>18</v>
      </c>
      <c r="H110" s="34">
        <v>10</v>
      </c>
      <c r="I110" s="17">
        <v>14</v>
      </c>
      <c r="J110" s="17">
        <f t="shared" si="5"/>
        <v>14</v>
      </c>
      <c r="K110" s="28">
        <f t="shared" si="4"/>
        <v>378</v>
      </c>
    </row>
    <row r="111" spans="1:13" ht="17.25" customHeight="1" x14ac:dyDescent="0.25">
      <c r="A111" s="23">
        <v>45923</v>
      </c>
      <c r="B111" s="23">
        <v>45932</v>
      </c>
      <c r="C111" s="24">
        <v>43</v>
      </c>
      <c r="D111" s="19" t="s">
        <v>96</v>
      </c>
      <c r="E111" s="16" t="s">
        <v>43</v>
      </c>
      <c r="F111" s="26">
        <v>195</v>
      </c>
      <c r="G111" s="17">
        <v>10</v>
      </c>
      <c r="H111" s="17">
        <v>10</v>
      </c>
      <c r="I111" s="17">
        <v>2</v>
      </c>
      <c r="J111" s="17">
        <f t="shared" si="5"/>
        <v>18</v>
      </c>
      <c r="K111" s="28">
        <f t="shared" si="4"/>
        <v>3510</v>
      </c>
    </row>
    <row r="112" spans="1:13" ht="15.75" x14ac:dyDescent="0.25">
      <c r="A112" s="23">
        <v>43627</v>
      </c>
      <c r="B112" s="23">
        <v>43646</v>
      </c>
      <c r="C112" s="24">
        <v>100</v>
      </c>
      <c r="D112" s="19" t="s">
        <v>95</v>
      </c>
      <c r="E112" s="16" t="s">
        <v>44</v>
      </c>
      <c r="F112" s="55">
        <v>29.66</v>
      </c>
      <c r="G112" s="17">
        <v>11</v>
      </c>
      <c r="H112" s="17">
        <v>0</v>
      </c>
      <c r="I112" s="17">
        <v>0</v>
      </c>
      <c r="J112" s="17">
        <f t="shared" si="5"/>
        <v>11</v>
      </c>
      <c r="K112" s="28">
        <f t="shared" si="4"/>
        <v>326.26</v>
      </c>
      <c r="M112" s="2"/>
    </row>
    <row r="113" spans="1:14" ht="15.75" x14ac:dyDescent="0.25">
      <c r="A113" s="23">
        <v>44187</v>
      </c>
      <c r="B113" s="23">
        <v>43836</v>
      </c>
      <c r="C113" s="24">
        <v>101</v>
      </c>
      <c r="D113" s="19" t="s">
        <v>95</v>
      </c>
      <c r="E113" s="16" t="s">
        <v>45</v>
      </c>
      <c r="F113" s="55">
        <v>20</v>
      </c>
      <c r="G113" s="17">
        <v>60</v>
      </c>
      <c r="H113" s="17">
        <v>0</v>
      </c>
      <c r="I113" s="17">
        <v>0</v>
      </c>
      <c r="J113" s="17">
        <f t="shared" si="5"/>
        <v>60</v>
      </c>
      <c r="K113" s="28">
        <f t="shared" si="4"/>
        <v>1200</v>
      </c>
      <c r="L113" s="4"/>
      <c r="M113" s="4"/>
    </row>
    <row r="114" spans="1:14" ht="15.75" x14ac:dyDescent="0.25">
      <c r="A114" s="23">
        <v>44337</v>
      </c>
      <c r="B114" s="23">
        <v>44347</v>
      </c>
      <c r="C114" s="24">
        <v>102</v>
      </c>
      <c r="D114" s="19" t="s">
        <v>95</v>
      </c>
      <c r="E114" s="16" t="s">
        <v>46</v>
      </c>
      <c r="F114" s="55">
        <v>50.74</v>
      </c>
      <c r="G114" s="17">
        <v>18</v>
      </c>
      <c r="H114" s="17">
        <v>0</v>
      </c>
      <c r="I114" s="17">
        <v>0</v>
      </c>
      <c r="J114" s="17">
        <f t="shared" si="5"/>
        <v>18</v>
      </c>
      <c r="K114" s="28">
        <f t="shared" si="4"/>
        <v>913.32</v>
      </c>
      <c r="M114" s="2"/>
      <c r="N114" s="2"/>
    </row>
    <row r="115" spans="1:14" ht="18.75" customHeight="1" x14ac:dyDescent="0.25">
      <c r="A115" s="23">
        <v>44187</v>
      </c>
      <c r="B115" s="23">
        <v>44202</v>
      </c>
      <c r="C115" s="24">
        <v>103</v>
      </c>
      <c r="D115" s="19" t="s">
        <v>95</v>
      </c>
      <c r="E115" s="16" t="s">
        <v>170</v>
      </c>
      <c r="F115" s="55">
        <v>50.74</v>
      </c>
      <c r="G115" s="17">
        <v>11</v>
      </c>
      <c r="H115" s="17">
        <v>0</v>
      </c>
      <c r="I115" s="17">
        <v>0</v>
      </c>
      <c r="J115" s="17">
        <f t="shared" si="5"/>
        <v>11</v>
      </c>
      <c r="K115" s="28">
        <f t="shared" si="4"/>
        <v>558.14</v>
      </c>
    </row>
    <row r="116" spans="1:14" ht="15.75" x14ac:dyDescent="0.25">
      <c r="A116" s="23">
        <v>43228</v>
      </c>
      <c r="B116" s="23">
        <v>43250</v>
      </c>
      <c r="C116" s="24">
        <v>17</v>
      </c>
      <c r="D116" s="19" t="s">
        <v>96</v>
      </c>
      <c r="E116" s="16" t="s">
        <v>219</v>
      </c>
      <c r="F116" s="55">
        <v>5</v>
      </c>
      <c r="G116" s="17">
        <v>32</v>
      </c>
      <c r="H116" s="34">
        <v>0</v>
      </c>
      <c r="I116" s="17">
        <v>6</v>
      </c>
      <c r="J116" s="17">
        <f t="shared" si="5"/>
        <v>26</v>
      </c>
      <c r="K116" s="28">
        <f t="shared" si="4"/>
        <v>130</v>
      </c>
    </row>
    <row r="117" spans="1:14" ht="15.75" x14ac:dyDescent="0.25">
      <c r="A117" s="23">
        <v>45923</v>
      </c>
      <c r="B117" s="23">
        <v>45932</v>
      </c>
      <c r="C117" s="24">
        <v>20</v>
      </c>
      <c r="D117" s="19" t="s">
        <v>96</v>
      </c>
      <c r="E117" s="16" t="s">
        <v>90</v>
      </c>
      <c r="F117" s="55">
        <v>25</v>
      </c>
      <c r="G117" s="17">
        <v>7</v>
      </c>
      <c r="H117" s="17">
        <v>5</v>
      </c>
      <c r="I117" s="17">
        <v>5</v>
      </c>
      <c r="J117" s="17">
        <f t="shared" si="5"/>
        <v>7</v>
      </c>
      <c r="K117" s="28">
        <f t="shared" si="4"/>
        <v>175</v>
      </c>
    </row>
    <row r="118" spans="1:14" ht="18.75" customHeight="1" x14ac:dyDescent="0.25">
      <c r="A118" s="23">
        <v>45923</v>
      </c>
      <c r="B118" s="23">
        <v>45932</v>
      </c>
      <c r="C118" s="24">
        <v>19</v>
      </c>
      <c r="D118" s="19" t="s">
        <v>96</v>
      </c>
      <c r="E118" s="16" t="s">
        <v>91</v>
      </c>
      <c r="F118" s="55">
        <v>35</v>
      </c>
      <c r="G118" s="17">
        <v>9</v>
      </c>
      <c r="H118" s="17">
        <v>5</v>
      </c>
      <c r="I118" s="17">
        <v>7</v>
      </c>
      <c r="J118" s="17">
        <f t="shared" si="5"/>
        <v>7</v>
      </c>
      <c r="K118" s="28">
        <f t="shared" si="4"/>
        <v>245</v>
      </c>
    </row>
    <row r="119" spans="1:14" ht="16.5" customHeight="1" x14ac:dyDescent="0.25">
      <c r="A119" s="23">
        <v>45335</v>
      </c>
      <c r="B119" s="23">
        <v>45337</v>
      </c>
      <c r="C119" s="24">
        <v>18</v>
      </c>
      <c r="D119" s="19" t="s">
        <v>96</v>
      </c>
      <c r="E119" s="16" t="s">
        <v>92</v>
      </c>
      <c r="F119" s="55">
        <v>44.19</v>
      </c>
      <c r="G119" s="17">
        <v>15</v>
      </c>
      <c r="H119" s="17">
        <v>0</v>
      </c>
      <c r="I119" s="17">
        <v>1</v>
      </c>
      <c r="J119" s="17">
        <f t="shared" si="5"/>
        <v>14</v>
      </c>
      <c r="K119" s="28">
        <f t="shared" si="4"/>
        <v>618.66</v>
      </c>
    </row>
    <row r="120" spans="1:14" ht="17.25" customHeight="1" x14ac:dyDescent="0.25">
      <c r="A120" s="30">
        <v>44957</v>
      </c>
      <c r="B120" s="30">
        <v>44970</v>
      </c>
      <c r="C120" s="24">
        <v>114</v>
      </c>
      <c r="D120" s="19" t="s">
        <v>96</v>
      </c>
      <c r="E120" s="16" t="s">
        <v>177</v>
      </c>
      <c r="F120" s="55">
        <v>35</v>
      </c>
      <c r="G120" s="17">
        <v>5</v>
      </c>
      <c r="H120" s="17">
        <v>0</v>
      </c>
      <c r="I120" s="17">
        <v>0</v>
      </c>
      <c r="J120" s="17">
        <f t="shared" si="5"/>
        <v>5</v>
      </c>
      <c r="K120" s="28">
        <f t="shared" si="4"/>
        <v>175</v>
      </c>
    </row>
    <row r="121" spans="1:14" ht="18" customHeight="1" x14ac:dyDescent="0.25">
      <c r="A121" s="23">
        <v>45923</v>
      </c>
      <c r="B121" s="23">
        <v>45932</v>
      </c>
      <c r="C121" s="24">
        <v>45</v>
      </c>
      <c r="D121" s="19" t="s">
        <v>95</v>
      </c>
      <c r="E121" s="16" t="s">
        <v>47</v>
      </c>
      <c r="F121" s="55">
        <v>31</v>
      </c>
      <c r="G121" s="17">
        <v>12</v>
      </c>
      <c r="H121" s="17">
        <v>20</v>
      </c>
      <c r="I121" s="17">
        <v>6</v>
      </c>
      <c r="J121" s="17">
        <f t="shared" si="5"/>
        <v>26</v>
      </c>
      <c r="K121" s="28">
        <f t="shared" si="4"/>
        <v>806</v>
      </c>
    </row>
    <row r="122" spans="1:14" ht="18" customHeight="1" x14ac:dyDescent="0.25">
      <c r="A122" s="23">
        <v>45923</v>
      </c>
      <c r="B122" s="23">
        <v>45932</v>
      </c>
      <c r="C122" s="24">
        <v>104</v>
      </c>
      <c r="D122" s="19" t="s">
        <v>98</v>
      </c>
      <c r="E122" s="16" t="s">
        <v>48</v>
      </c>
      <c r="F122" s="55">
        <v>45</v>
      </c>
      <c r="G122" s="17">
        <v>11</v>
      </c>
      <c r="H122" s="17">
        <v>10</v>
      </c>
      <c r="I122" s="17">
        <v>9</v>
      </c>
      <c r="J122" s="17">
        <f t="shared" si="5"/>
        <v>12</v>
      </c>
      <c r="K122" s="28">
        <f t="shared" si="4"/>
        <v>540</v>
      </c>
    </row>
    <row r="123" spans="1:14" ht="17.25" customHeight="1" x14ac:dyDescent="0.25">
      <c r="A123" s="23">
        <v>45541</v>
      </c>
      <c r="B123" s="23">
        <v>45554</v>
      </c>
      <c r="C123" s="24">
        <v>22</v>
      </c>
      <c r="D123" s="19" t="s">
        <v>96</v>
      </c>
      <c r="E123" s="16" t="s">
        <v>49</v>
      </c>
      <c r="F123" s="55">
        <v>26</v>
      </c>
      <c r="G123" s="17">
        <v>4</v>
      </c>
      <c r="H123" s="17">
        <v>0</v>
      </c>
      <c r="I123" s="17">
        <v>1</v>
      </c>
      <c r="J123" s="17">
        <f>+G123-I123+H123</f>
        <v>3</v>
      </c>
      <c r="K123" s="28">
        <f t="shared" si="4"/>
        <v>78</v>
      </c>
    </row>
    <row r="124" spans="1:14" ht="15.75" x14ac:dyDescent="0.25">
      <c r="A124" s="23">
        <v>45923</v>
      </c>
      <c r="B124" s="23">
        <v>45932</v>
      </c>
      <c r="C124" s="24">
        <v>16</v>
      </c>
      <c r="D124" s="19" t="s">
        <v>95</v>
      </c>
      <c r="E124" s="16" t="s">
        <v>50</v>
      </c>
      <c r="F124" s="55">
        <v>29</v>
      </c>
      <c r="G124" s="17">
        <v>10</v>
      </c>
      <c r="H124" s="17">
        <v>10</v>
      </c>
      <c r="I124" s="17">
        <v>5</v>
      </c>
      <c r="J124" s="17">
        <f>+G124-I124+H124</f>
        <v>15</v>
      </c>
      <c r="K124" s="28">
        <f t="shared" si="4"/>
        <v>435</v>
      </c>
      <c r="L124" s="11"/>
      <c r="M124" s="2"/>
    </row>
    <row r="125" spans="1:14" ht="18.75" customHeight="1" x14ac:dyDescent="0.25">
      <c r="A125" s="23">
        <v>45335</v>
      </c>
      <c r="B125" s="23">
        <v>45337</v>
      </c>
      <c r="C125" s="24">
        <v>115</v>
      </c>
      <c r="D125" s="19" t="s">
        <v>98</v>
      </c>
      <c r="E125" s="16" t="s">
        <v>51</v>
      </c>
      <c r="F125" s="26">
        <v>195.24</v>
      </c>
      <c r="G125" s="17">
        <v>12</v>
      </c>
      <c r="H125" s="17">
        <v>0</v>
      </c>
      <c r="I125" s="17">
        <v>1</v>
      </c>
      <c r="J125" s="17">
        <f t="shared" si="5"/>
        <v>11</v>
      </c>
      <c r="K125" s="28">
        <f t="shared" si="4"/>
        <v>2147.6400000000003</v>
      </c>
    </row>
    <row r="126" spans="1:14" ht="17.25" customHeight="1" x14ac:dyDescent="0.25">
      <c r="A126" s="23">
        <v>45418</v>
      </c>
      <c r="B126" s="23">
        <v>45440</v>
      </c>
      <c r="C126" s="24">
        <v>8</v>
      </c>
      <c r="D126" s="19" t="s">
        <v>95</v>
      </c>
      <c r="E126" s="16" t="s">
        <v>52</v>
      </c>
      <c r="F126" s="26">
        <v>89.68</v>
      </c>
      <c r="G126" s="17">
        <v>7</v>
      </c>
      <c r="H126" s="17">
        <v>0</v>
      </c>
      <c r="I126" s="17">
        <v>0</v>
      </c>
      <c r="J126" s="17">
        <f t="shared" si="5"/>
        <v>7</v>
      </c>
      <c r="K126" s="28">
        <f t="shared" si="4"/>
        <v>627.76</v>
      </c>
    </row>
    <row r="127" spans="1:14" ht="20.25" customHeight="1" x14ac:dyDescent="0.25">
      <c r="A127" s="23">
        <v>45923</v>
      </c>
      <c r="B127" s="23">
        <v>45932</v>
      </c>
      <c r="C127" s="24">
        <v>9</v>
      </c>
      <c r="D127" s="19" t="s">
        <v>98</v>
      </c>
      <c r="E127" s="16" t="s">
        <v>53</v>
      </c>
      <c r="F127" s="55">
        <v>85</v>
      </c>
      <c r="G127" s="17">
        <v>6</v>
      </c>
      <c r="H127" s="17">
        <v>50</v>
      </c>
      <c r="I127" s="17">
        <v>8</v>
      </c>
      <c r="J127" s="17">
        <f t="shared" si="5"/>
        <v>48</v>
      </c>
      <c r="K127" s="28">
        <f t="shared" si="4"/>
        <v>4080</v>
      </c>
    </row>
    <row r="128" spans="1:14" ht="18" customHeight="1" x14ac:dyDescent="0.25">
      <c r="A128" s="23">
        <v>45616</v>
      </c>
      <c r="B128" s="23">
        <v>45618</v>
      </c>
      <c r="C128" s="24">
        <v>46</v>
      </c>
      <c r="D128" s="19" t="s">
        <v>96</v>
      </c>
      <c r="E128" s="16" t="s">
        <v>54</v>
      </c>
      <c r="F128" s="26">
        <v>25.99</v>
      </c>
      <c r="G128" s="17">
        <v>4</v>
      </c>
      <c r="H128" s="17">
        <v>0</v>
      </c>
      <c r="I128" s="17">
        <v>4</v>
      </c>
      <c r="J128" s="17">
        <f t="shared" si="5"/>
        <v>0</v>
      </c>
      <c r="K128" s="28">
        <f t="shared" si="4"/>
        <v>0</v>
      </c>
    </row>
    <row r="129" spans="1:13" ht="18.75" customHeight="1" x14ac:dyDescent="0.25">
      <c r="A129" s="23">
        <v>45616</v>
      </c>
      <c r="B129" s="23">
        <v>45618</v>
      </c>
      <c r="C129" s="24">
        <v>105</v>
      </c>
      <c r="D129" s="19" t="s">
        <v>95</v>
      </c>
      <c r="E129" s="16" t="s">
        <v>55</v>
      </c>
      <c r="F129" s="26">
        <v>13.08</v>
      </c>
      <c r="G129" s="17">
        <v>75</v>
      </c>
      <c r="H129" s="17">
        <v>0</v>
      </c>
      <c r="I129" s="17">
        <v>50</v>
      </c>
      <c r="J129" s="17">
        <f t="shared" si="5"/>
        <v>25</v>
      </c>
      <c r="K129" s="28">
        <f>+F129*J129</f>
        <v>327</v>
      </c>
      <c r="M129" s="2"/>
    </row>
    <row r="130" spans="1:13" ht="16.5" customHeight="1" x14ac:dyDescent="0.25">
      <c r="A130" s="23">
        <v>44957</v>
      </c>
      <c r="B130" s="23">
        <v>44970</v>
      </c>
      <c r="C130" s="24">
        <v>106</v>
      </c>
      <c r="D130" s="19" t="s">
        <v>95</v>
      </c>
      <c r="E130" s="16" t="s">
        <v>178</v>
      </c>
      <c r="F130" s="26">
        <v>188.13</v>
      </c>
      <c r="G130" s="17">
        <v>6</v>
      </c>
      <c r="H130" s="17">
        <v>0</v>
      </c>
      <c r="I130" s="17">
        <v>0</v>
      </c>
      <c r="J130" s="17">
        <f t="shared" si="5"/>
        <v>6</v>
      </c>
      <c r="K130" s="28">
        <f>+F130*J130</f>
        <v>1128.78</v>
      </c>
      <c r="M130" s="2"/>
    </row>
    <row r="131" spans="1:13" ht="17.25" customHeight="1" x14ac:dyDescent="0.25">
      <c r="A131" s="23">
        <v>45219</v>
      </c>
      <c r="B131" s="23">
        <v>45226</v>
      </c>
      <c r="C131" s="24">
        <v>24</v>
      </c>
      <c r="D131" s="19" t="s">
        <v>95</v>
      </c>
      <c r="E131" s="16" t="s">
        <v>56</v>
      </c>
      <c r="F131" s="26">
        <v>10</v>
      </c>
      <c r="G131" s="17">
        <v>6</v>
      </c>
      <c r="H131" s="17">
        <v>0</v>
      </c>
      <c r="I131" s="17">
        <v>0</v>
      </c>
      <c r="J131" s="17">
        <f t="shared" si="5"/>
        <v>6</v>
      </c>
      <c r="K131" s="28">
        <f t="shared" ref="K131:K150" si="6">+F131*J131</f>
        <v>60</v>
      </c>
    </row>
    <row r="132" spans="1:13" ht="14.25" customHeight="1" x14ac:dyDescent="0.25">
      <c r="A132" s="23">
        <v>44957</v>
      </c>
      <c r="B132" s="23">
        <v>44970</v>
      </c>
      <c r="C132" s="24">
        <v>107</v>
      </c>
      <c r="D132" s="19" t="s">
        <v>95</v>
      </c>
      <c r="E132" s="16" t="s">
        <v>141</v>
      </c>
      <c r="F132" s="26">
        <v>6</v>
      </c>
      <c r="G132" s="17">
        <v>31</v>
      </c>
      <c r="H132" s="17">
        <v>0</v>
      </c>
      <c r="I132" s="17">
        <v>0</v>
      </c>
      <c r="J132" s="17">
        <f t="shared" si="5"/>
        <v>31</v>
      </c>
      <c r="K132" s="28">
        <f t="shared" si="6"/>
        <v>186</v>
      </c>
      <c r="L132" s="10"/>
      <c r="M132" s="2"/>
    </row>
    <row r="133" spans="1:13" ht="16.5" customHeight="1" x14ac:dyDescent="0.25">
      <c r="A133" s="23">
        <v>44337</v>
      </c>
      <c r="B133" s="23">
        <v>44347</v>
      </c>
      <c r="C133" s="24">
        <v>108</v>
      </c>
      <c r="D133" s="19" t="s">
        <v>95</v>
      </c>
      <c r="E133" s="101" t="s">
        <v>57</v>
      </c>
      <c r="F133" s="104">
        <v>490</v>
      </c>
      <c r="G133" s="105">
        <v>10</v>
      </c>
      <c r="H133" s="105">
        <v>0</v>
      </c>
      <c r="I133" s="105">
        <v>0</v>
      </c>
      <c r="J133" s="105">
        <f t="shared" si="5"/>
        <v>10</v>
      </c>
      <c r="K133" s="107">
        <f t="shared" si="6"/>
        <v>4900</v>
      </c>
      <c r="M133" s="2"/>
    </row>
    <row r="134" spans="1:13" ht="16.5" customHeight="1" x14ac:dyDescent="0.25">
      <c r="A134" s="23"/>
      <c r="B134" s="23"/>
      <c r="C134" s="24"/>
      <c r="D134" s="19" t="s">
        <v>95</v>
      </c>
      <c r="E134" s="101" t="s">
        <v>211</v>
      </c>
      <c r="F134" s="104"/>
      <c r="G134" s="105">
        <v>5</v>
      </c>
      <c r="H134" s="105">
        <v>0</v>
      </c>
      <c r="I134" s="105">
        <v>0</v>
      </c>
      <c r="J134" s="105">
        <f t="shared" si="5"/>
        <v>5</v>
      </c>
      <c r="K134" s="107"/>
      <c r="M134" s="2"/>
    </row>
    <row r="135" spans="1:13" ht="19.5" customHeight="1" x14ac:dyDescent="0.25">
      <c r="A135" s="23">
        <v>45698</v>
      </c>
      <c r="B135" s="23">
        <v>45701</v>
      </c>
      <c r="C135" s="24">
        <v>109</v>
      </c>
      <c r="D135" s="19" t="s">
        <v>95</v>
      </c>
      <c r="E135" s="101" t="s">
        <v>207</v>
      </c>
      <c r="F135" s="104">
        <v>275</v>
      </c>
      <c r="G135" s="105">
        <v>4</v>
      </c>
      <c r="H135" s="105">
        <v>20</v>
      </c>
      <c r="I135" s="105">
        <v>5</v>
      </c>
      <c r="J135" s="105">
        <f t="shared" si="5"/>
        <v>19</v>
      </c>
      <c r="K135" s="107">
        <f t="shared" si="6"/>
        <v>5225</v>
      </c>
    </row>
    <row r="136" spans="1:13" ht="18" customHeight="1" x14ac:dyDescent="0.25">
      <c r="A136" s="23"/>
      <c r="B136" s="23"/>
      <c r="C136" s="24"/>
      <c r="D136" s="19" t="s">
        <v>95</v>
      </c>
      <c r="E136" s="101" t="s">
        <v>212</v>
      </c>
      <c r="F136" s="104"/>
      <c r="G136" s="105">
        <v>2</v>
      </c>
      <c r="H136" s="105">
        <v>0</v>
      </c>
      <c r="I136" s="105">
        <v>0</v>
      </c>
      <c r="J136" s="105">
        <f t="shared" si="5"/>
        <v>2</v>
      </c>
      <c r="K136" s="107"/>
    </row>
    <row r="137" spans="1:13" ht="18" customHeight="1" x14ac:dyDescent="0.25">
      <c r="A137" s="23">
        <v>44662</v>
      </c>
      <c r="B137" s="23">
        <v>44671</v>
      </c>
      <c r="C137" s="24">
        <v>110</v>
      </c>
      <c r="D137" s="19" t="s">
        <v>95</v>
      </c>
      <c r="E137" s="16" t="s">
        <v>58</v>
      </c>
      <c r="F137" s="26">
        <v>236</v>
      </c>
      <c r="G137" s="17">
        <v>2</v>
      </c>
      <c r="H137" s="17">
        <v>0</v>
      </c>
      <c r="I137" s="17">
        <v>0</v>
      </c>
      <c r="J137" s="17">
        <f t="shared" si="5"/>
        <v>2</v>
      </c>
      <c r="K137" s="28">
        <f t="shared" si="6"/>
        <v>472</v>
      </c>
    </row>
    <row r="138" spans="1:13" ht="14.25" customHeight="1" x14ac:dyDescent="0.25">
      <c r="A138" s="23">
        <v>45698</v>
      </c>
      <c r="B138" s="23">
        <v>45701</v>
      </c>
      <c r="C138" s="24">
        <v>44</v>
      </c>
      <c r="D138" s="19" t="s">
        <v>97</v>
      </c>
      <c r="E138" s="16" t="s">
        <v>122</v>
      </c>
      <c r="F138" s="26">
        <v>175</v>
      </c>
      <c r="G138" s="17">
        <v>7</v>
      </c>
      <c r="H138" s="17">
        <v>0</v>
      </c>
      <c r="I138" s="17">
        <v>1</v>
      </c>
      <c r="J138" s="17">
        <f>+G138-I138+H138</f>
        <v>6</v>
      </c>
      <c r="K138" s="94">
        <f t="shared" si="6"/>
        <v>1050</v>
      </c>
    </row>
    <row r="139" spans="1:13" ht="13.5" customHeight="1" x14ac:dyDescent="0.25">
      <c r="A139" s="23">
        <v>44964</v>
      </c>
      <c r="B139" s="23">
        <v>44966</v>
      </c>
      <c r="C139" s="24">
        <v>39</v>
      </c>
      <c r="D139" s="34" t="s">
        <v>97</v>
      </c>
      <c r="E139" s="16" t="s">
        <v>123</v>
      </c>
      <c r="F139" s="26">
        <v>582.04999999999995</v>
      </c>
      <c r="G139" s="17">
        <v>1</v>
      </c>
      <c r="H139" s="17">
        <v>0</v>
      </c>
      <c r="I139" s="17">
        <v>0</v>
      </c>
      <c r="J139" s="17">
        <f>+G139-I139+H139</f>
        <v>1</v>
      </c>
      <c r="K139" s="28">
        <f t="shared" si="6"/>
        <v>582.04999999999995</v>
      </c>
    </row>
    <row r="140" spans="1:13" ht="13.5" customHeight="1" x14ac:dyDescent="0.25">
      <c r="A140" s="23">
        <v>45923</v>
      </c>
      <c r="B140" s="23">
        <v>45932</v>
      </c>
      <c r="C140" s="24">
        <v>55</v>
      </c>
      <c r="D140" s="19" t="s">
        <v>97</v>
      </c>
      <c r="E140" s="16" t="s">
        <v>59</v>
      </c>
      <c r="F140" s="26">
        <v>190</v>
      </c>
      <c r="G140" s="17">
        <v>17</v>
      </c>
      <c r="H140" s="17">
        <v>60</v>
      </c>
      <c r="I140" s="17">
        <v>46</v>
      </c>
      <c r="J140" s="17">
        <f t="shared" si="5"/>
        <v>31</v>
      </c>
      <c r="K140" s="28">
        <f t="shared" si="6"/>
        <v>5890</v>
      </c>
    </row>
    <row r="141" spans="1:13" ht="18" customHeight="1" x14ac:dyDescent="0.25">
      <c r="A141" s="23">
        <v>45335</v>
      </c>
      <c r="B141" s="23">
        <v>45337</v>
      </c>
      <c r="C141" s="24">
        <v>111</v>
      </c>
      <c r="D141" s="19" t="s">
        <v>95</v>
      </c>
      <c r="E141" s="25" t="s">
        <v>171</v>
      </c>
      <c r="F141" s="26">
        <v>18.5</v>
      </c>
      <c r="G141" s="27">
        <v>43</v>
      </c>
      <c r="H141" s="17">
        <v>0</v>
      </c>
      <c r="I141" s="17">
        <v>2</v>
      </c>
      <c r="J141" s="17">
        <f t="shared" si="5"/>
        <v>41</v>
      </c>
      <c r="K141" s="28">
        <f t="shared" si="6"/>
        <v>758.5</v>
      </c>
    </row>
    <row r="142" spans="1:13" ht="15" customHeight="1" x14ac:dyDescent="0.25">
      <c r="A142" s="23">
        <v>43789</v>
      </c>
      <c r="B142" s="23">
        <v>43799</v>
      </c>
      <c r="C142" s="24">
        <v>112</v>
      </c>
      <c r="D142" s="19" t="s">
        <v>95</v>
      </c>
      <c r="E142" s="16" t="s">
        <v>60</v>
      </c>
      <c r="F142" s="26">
        <v>650</v>
      </c>
      <c r="G142" s="50">
        <v>3</v>
      </c>
      <c r="H142" s="17">
        <v>0</v>
      </c>
      <c r="I142" s="17">
        <v>2</v>
      </c>
      <c r="J142" s="50">
        <f>+G142-I142</f>
        <v>1</v>
      </c>
      <c r="K142" s="28">
        <f t="shared" si="6"/>
        <v>650</v>
      </c>
    </row>
    <row r="143" spans="1:13" ht="15" customHeight="1" x14ac:dyDescent="0.25">
      <c r="A143" s="23">
        <v>45616</v>
      </c>
      <c r="B143" s="23">
        <v>45618</v>
      </c>
      <c r="C143" s="24">
        <v>113</v>
      </c>
      <c r="D143" s="19" t="s">
        <v>96</v>
      </c>
      <c r="E143" s="16" t="s">
        <v>107</v>
      </c>
      <c r="F143" s="26">
        <v>31</v>
      </c>
      <c r="G143" s="17">
        <v>6</v>
      </c>
      <c r="H143" s="17">
        <v>0</v>
      </c>
      <c r="I143" s="17">
        <v>2</v>
      </c>
      <c r="J143" s="17">
        <f t="shared" si="5"/>
        <v>4</v>
      </c>
      <c r="K143" s="28">
        <f t="shared" si="6"/>
        <v>124</v>
      </c>
    </row>
    <row r="144" spans="1:13" ht="14.25" customHeight="1" x14ac:dyDescent="0.25">
      <c r="A144" s="23">
        <v>45902</v>
      </c>
      <c r="B144" s="23">
        <v>45919</v>
      </c>
      <c r="C144" s="24">
        <v>74</v>
      </c>
      <c r="D144" s="19" t="s">
        <v>98</v>
      </c>
      <c r="E144" s="16" t="s">
        <v>61</v>
      </c>
      <c r="F144" s="26">
        <v>320</v>
      </c>
      <c r="G144" s="17">
        <v>4</v>
      </c>
      <c r="H144" s="17">
        <v>0</v>
      </c>
      <c r="I144" s="17">
        <v>0</v>
      </c>
      <c r="J144" s="17">
        <f>+G144-I144+H144</f>
        <v>4</v>
      </c>
      <c r="K144" s="28">
        <f t="shared" si="6"/>
        <v>1280</v>
      </c>
      <c r="M144" s="4"/>
    </row>
    <row r="145" spans="1:12" ht="15.75" x14ac:dyDescent="0.25">
      <c r="A145" s="23">
        <v>46003</v>
      </c>
      <c r="B145" s="23">
        <v>46014</v>
      </c>
      <c r="C145" s="24">
        <v>116</v>
      </c>
      <c r="D145" s="19" t="s">
        <v>98</v>
      </c>
      <c r="E145" s="16" t="s">
        <v>62</v>
      </c>
      <c r="F145" s="26">
        <v>160</v>
      </c>
      <c r="G145" s="17">
        <v>56</v>
      </c>
      <c r="H145" s="17">
        <v>50</v>
      </c>
      <c r="I145" s="17">
        <v>26</v>
      </c>
      <c r="J145" s="17">
        <f>+G145+H145-I145</f>
        <v>80</v>
      </c>
      <c r="K145" s="28">
        <f t="shared" si="6"/>
        <v>12800</v>
      </c>
    </row>
    <row r="146" spans="1:12" ht="16.5" customHeight="1" x14ac:dyDescent="0.25">
      <c r="A146" s="23">
        <v>45902</v>
      </c>
      <c r="B146" s="23">
        <v>45919</v>
      </c>
      <c r="C146" s="24">
        <v>72</v>
      </c>
      <c r="D146" s="19" t="s">
        <v>96</v>
      </c>
      <c r="E146" s="101" t="s">
        <v>132</v>
      </c>
      <c r="F146" s="104">
        <v>665</v>
      </c>
      <c r="G146" s="105">
        <v>1</v>
      </c>
      <c r="H146" s="105">
        <v>0</v>
      </c>
      <c r="I146" s="105">
        <v>0</v>
      </c>
      <c r="J146" s="105">
        <f>+G146+H146-I146</f>
        <v>1</v>
      </c>
      <c r="K146" s="107">
        <f t="shared" si="6"/>
        <v>665</v>
      </c>
    </row>
    <row r="147" spans="1:12" ht="16.5" customHeight="1" x14ac:dyDescent="0.25">
      <c r="A147" s="23"/>
      <c r="B147" s="23"/>
      <c r="C147" s="24"/>
      <c r="D147" s="19" t="s">
        <v>96</v>
      </c>
      <c r="E147" s="101" t="s">
        <v>209</v>
      </c>
      <c r="F147" s="104"/>
      <c r="G147" s="105">
        <v>2</v>
      </c>
      <c r="H147" s="105">
        <v>0</v>
      </c>
      <c r="I147" s="105">
        <v>0</v>
      </c>
      <c r="J147" s="105">
        <v>2</v>
      </c>
      <c r="K147" s="107"/>
    </row>
    <row r="148" spans="1:12" ht="16.5" customHeight="1" x14ac:dyDescent="0.25">
      <c r="A148" s="23"/>
      <c r="B148" s="23"/>
      <c r="C148" s="24"/>
      <c r="D148" s="19" t="s">
        <v>96</v>
      </c>
      <c r="E148" s="101" t="s">
        <v>210</v>
      </c>
      <c r="F148" s="104"/>
      <c r="G148" s="105">
        <v>3</v>
      </c>
      <c r="H148" s="105">
        <v>0</v>
      </c>
      <c r="I148" s="105">
        <v>0</v>
      </c>
      <c r="J148" s="105">
        <v>3</v>
      </c>
      <c r="K148" s="107"/>
    </row>
    <row r="149" spans="1:12" ht="16.5" customHeight="1" x14ac:dyDescent="0.25">
      <c r="A149" s="23">
        <v>46003</v>
      </c>
      <c r="B149" s="23">
        <v>46014</v>
      </c>
      <c r="C149" s="24">
        <v>75</v>
      </c>
      <c r="D149" s="19" t="s">
        <v>96</v>
      </c>
      <c r="E149" s="16" t="s">
        <v>86</v>
      </c>
      <c r="F149" s="26">
        <v>125</v>
      </c>
      <c r="G149" s="17">
        <v>14</v>
      </c>
      <c r="H149" s="17">
        <v>14</v>
      </c>
      <c r="I149" s="17">
        <v>13</v>
      </c>
      <c r="J149" s="17">
        <f>+G149-I149+H149</f>
        <v>15</v>
      </c>
      <c r="K149" s="28">
        <f t="shared" si="6"/>
        <v>1875</v>
      </c>
    </row>
    <row r="150" spans="1:12" ht="15.75" x14ac:dyDescent="0.25">
      <c r="A150" s="23">
        <v>46003</v>
      </c>
      <c r="B150" s="23">
        <v>46014</v>
      </c>
      <c r="C150" s="24">
        <v>78</v>
      </c>
      <c r="D150" s="19" t="s">
        <v>96</v>
      </c>
      <c r="E150" s="16" t="s">
        <v>63</v>
      </c>
      <c r="F150" s="26">
        <v>125</v>
      </c>
      <c r="G150" s="17">
        <v>17</v>
      </c>
      <c r="H150" s="17">
        <v>15</v>
      </c>
      <c r="I150" s="17">
        <v>6</v>
      </c>
      <c r="J150" s="17">
        <f>+G150-I150+H150</f>
        <v>26</v>
      </c>
      <c r="K150" s="28">
        <f t="shared" si="6"/>
        <v>3250</v>
      </c>
    </row>
    <row r="151" spans="1:12" ht="15.75" x14ac:dyDescent="0.25">
      <c r="A151" s="23"/>
      <c r="B151" s="23"/>
      <c r="C151" s="24"/>
      <c r="D151" s="19" t="s">
        <v>100</v>
      </c>
      <c r="E151" s="101" t="s">
        <v>220</v>
      </c>
      <c r="F151" s="104"/>
      <c r="G151" s="105">
        <v>2</v>
      </c>
      <c r="H151" s="105">
        <v>0</v>
      </c>
      <c r="I151" s="105">
        <v>0</v>
      </c>
      <c r="J151" s="105">
        <v>2</v>
      </c>
      <c r="K151" s="107"/>
    </row>
    <row r="152" spans="1:12" ht="15.75" x14ac:dyDescent="0.25">
      <c r="A152" s="23">
        <v>46003</v>
      </c>
      <c r="B152" s="23">
        <v>46014</v>
      </c>
      <c r="C152" s="24">
        <v>117</v>
      </c>
      <c r="D152" s="19" t="s">
        <v>101</v>
      </c>
      <c r="E152" s="101" t="s">
        <v>162</v>
      </c>
      <c r="F152" s="104">
        <v>34.159999999999997</v>
      </c>
      <c r="G152" s="105">
        <v>24</v>
      </c>
      <c r="H152" s="105">
        <v>24</v>
      </c>
      <c r="I152" s="105">
        <v>15</v>
      </c>
      <c r="J152" s="105">
        <f t="shared" si="5"/>
        <v>33</v>
      </c>
      <c r="K152" s="107">
        <f>+F152*J152</f>
        <v>1127.28</v>
      </c>
    </row>
    <row r="153" spans="1:12" ht="15.75" customHeight="1" x14ac:dyDescent="0.25">
      <c r="A153" s="23">
        <v>46003</v>
      </c>
      <c r="B153" s="23">
        <v>46014</v>
      </c>
      <c r="C153" s="24">
        <v>118</v>
      </c>
      <c r="D153" s="19" t="s">
        <v>98</v>
      </c>
      <c r="E153" s="16" t="s">
        <v>64</v>
      </c>
      <c r="F153" s="26">
        <v>178</v>
      </c>
      <c r="G153" s="17">
        <v>10</v>
      </c>
      <c r="H153" s="17">
        <v>5</v>
      </c>
      <c r="I153" s="17">
        <v>1</v>
      </c>
      <c r="J153" s="17">
        <f t="shared" si="5"/>
        <v>14</v>
      </c>
      <c r="K153" s="28">
        <f t="shared" ref="K153:K155" si="7">+F153*J153</f>
        <v>2492</v>
      </c>
    </row>
    <row r="154" spans="1:12" ht="15.75" customHeight="1" x14ac:dyDescent="0.25">
      <c r="A154" s="23">
        <v>46003</v>
      </c>
      <c r="B154" s="23">
        <v>46014</v>
      </c>
      <c r="C154" s="24">
        <v>119</v>
      </c>
      <c r="D154" s="19" t="s">
        <v>163</v>
      </c>
      <c r="E154" s="16" t="s">
        <v>164</v>
      </c>
      <c r="F154" s="26">
        <v>267.86</v>
      </c>
      <c r="G154" s="17">
        <v>4</v>
      </c>
      <c r="H154" s="17">
        <v>15</v>
      </c>
      <c r="I154" s="17">
        <v>1</v>
      </c>
      <c r="J154" s="17">
        <f t="shared" si="5"/>
        <v>18</v>
      </c>
      <c r="K154" s="28">
        <f t="shared" si="7"/>
        <v>4821.4800000000005</v>
      </c>
    </row>
    <row r="155" spans="1:12" ht="15.75" customHeight="1" x14ac:dyDescent="0.25">
      <c r="A155" s="23">
        <v>46003</v>
      </c>
      <c r="B155" s="23">
        <v>46014</v>
      </c>
      <c r="C155" s="24">
        <v>80</v>
      </c>
      <c r="D155" s="19" t="s">
        <v>95</v>
      </c>
      <c r="E155" s="101" t="s">
        <v>214</v>
      </c>
      <c r="F155" s="104">
        <v>345</v>
      </c>
      <c r="G155" s="105">
        <v>54</v>
      </c>
      <c r="H155" s="106">
        <v>0</v>
      </c>
      <c r="I155" s="108">
        <v>2</v>
      </c>
      <c r="J155" s="105">
        <f>+G155-I155+H155</f>
        <v>52</v>
      </c>
      <c r="K155" s="107">
        <f t="shared" si="7"/>
        <v>17940</v>
      </c>
      <c r="L155" s="7" t="s">
        <v>216</v>
      </c>
    </row>
    <row r="156" spans="1:12" ht="15.75" customHeight="1" x14ac:dyDescent="0.25">
      <c r="A156" s="23"/>
      <c r="B156" s="23"/>
      <c r="C156" s="24"/>
      <c r="D156" s="19" t="s">
        <v>95</v>
      </c>
      <c r="E156" s="101" t="s">
        <v>215</v>
      </c>
      <c r="F156" s="104"/>
      <c r="G156" s="105">
        <v>44</v>
      </c>
      <c r="H156" s="106">
        <v>0</v>
      </c>
      <c r="I156" s="108">
        <v>0</v>
      </c>
      <c r="J156" s="105">
        <f>+G156-I156+H156</f>
        <v>44</v>
      </c>
      <c r="K156" s="107"/>
      <c r="L156" s="7" t="s">
        <v>216</v>
      </c>
    </row>
    <row r="157" spans="1:12" ht="15.75" customHeight="1" x14ac:dyDescent="0.25">
      <c r="A157" s="23">
        <v>46003</v>
      </c>
      <c r="B157" s="23">
        <v>46014</v>
      </c>
      <c r="C157" s="24">
        <v>120</v>
      </c>
      <c r="D157" s="19" t="s">
        <v>96</v>
      </c>
      <c r="E157" s="16" t="s">
        <v>159</v>
      </c>
      <c r="F157" s="26">
        <v>40.770000000000003</v>
      </c>
      <c r="G157" s="34">
        <v>0</v>
      </c>
      <c r="H157" s="34">
        <v>4</v>
      </c>
      <c r="I157" s="34">
        <v>0</v>
      </c>
      <c r="J157" s="34">
        <f>+G157-I157+H157</f>
        <v>4</v>
      </c>
      <c r="K157" s="28">
        <f>+F157*J157</f>
        <v>163.08000000000001</v>
      </c>
    </row>
    <row r="158" spans="1:12" ht="16.5" customHeight="1" x14ac:dyDescent="0.25">
      <c r="A158" s="23">
        <v>46003</v>
      </c>
      <c r="B158" s="23">
        <v>46014</v>
      </c>
      <c r="C158" s="24">
        <v>121</v>
      </c>
      <c r="D158" s="19" t="s">
        <v>160</v>
      </c>
      <c r="E158" s="101" t="s">
        <v>161</v>
      </c>
      <c r="F158" s="104">
        <v>115</v>
      </c>
      <c r="G158" s="111">
        <v>1</v>
      </c>
      <c r="H158" s="111">
        <v>0</v>
      </c>
      <c r="I158" s="111">
        <v>0</v>
      </c>
      <c r="J158" s="111">
        <f>+G158-I158+H158</f>
        <v>1</v>
      </c>
      <c r="K158" s="107">
        <f>+F158*J158</f>
        <v>115</v>
      </c>
    </row>
    <row r="159" spans="1:12" ht="16.5" customHeight="1" x14ac:dyDescent="0.25">
      <c r="A159" s="23"/>
      <c r="B159" s="23"/>
      <c r="C159" s="24"/>
      <c r="D159" s="19"/>
      <c r="E159" s="101" t="s">
        <v>217</v>
      </c>
      <c r="F159" s="104"/>
      <c r="G159" s="111">
        <v>0</v>
      </c>
      <c r="H159" s="111">
        <v>3</v>
      </c>
      <c r="I159" s="111">
        <v>0</v>
      </c>
      <c r="J159" s="111">
        <v>3</v>
      </c>
      <c r="K159" s="107"/>
    </row>
    <row r="160" spans="1:12" ht="14.25" customHeight="1" x14ac:dyDescent="0.25">
      <c r="A160" s="23">
        <v>46003</v>
      </c>
      <c r="B160" s="23">
        <v>46014</v>
      </c>
      <c r="C160" s="24">
        <v>122</v>
      </c>
      <c r="D160" s="19" t="s">
        <v>155</v>
      </c>
      <c r="E160" s="16" t="s">
        <v>156</v>
      </c>
      <c r="F160" s="26">
        <v>450</v>
      </c>
      <c r="G160" s="34">
        <v>0</v>
      </c>
      <c r="H160" s="34">
        <v>2</v>
      </c>
      <c r="I160" s="34">
        <v>0</v>
      </c>
      <c r="J160" s="34">
        <f t="shared" si="5"/>
        <v>2</v>
      </c>
      <c r="K160" s="28">
        <f t="shared" ref="K160:K172" si="8">+F160*J160</f>
        <v>900</v>
      </c>
    </row>
    <row r="161" spans="1:13" ht="14.25" customHeight="1" x14ac:dyDescent="0.25">
      <c r="A161" s="23">
        <v>46003</v>
      </c>
      <c r="B161" s="23">
        <v>46014</v>
      </c>
      <c r="C161" s="24">
        <v>123</v>
      </c>
      <c r="D161" s="19" t="s">
        <v>98</v>
      </c>
      <c r="E161" s="16" t="s">
        <v>157</v>
      </c>
      <c r="F161" s="26">
        <v>150</v>
      </c>
      <c r="G161" s="34">
        <v>2</v>
      </c>
      <c r="H161" s="34">
        <v>6</v>
      </c>
      <c r="I161" s="34">
        <v>1</v>
      </c>
      <c r="J161" s="34">
        <f t="shared" si="5"/>
        <v>7</v>
      </c>
      <c r="K161" s="28">
        <f t="shared" si="8"/>
        <v>1050</v>
      </c>
    </row>
    <row r="162" spans="1:13" ht="14.25" customHeight="1" x14ac:dyDescent="0.25">
      <c r="A162" s="23">
        <v>46003</v>
      </c>
      <c r="B162" s="23">
        <v>46014</v>
      </c>
      <c r="C162" s="24">
        <v>124</v>
      </c>
      <c r="D162" s="19" t="s">
        <v>95</v>
      </c>
      <c r="E162" s="16" t="s">
        <v>158</v>
      </c>
      <c r="F162" s="26">
        <v>528</v>
      </c>
      <c r="G162" s="34">
        <v>4</v>
      </c>
      <c r="H162" s="34">
        <v>2</v>
      </c>
      <c r="I162" s="34">
        <v>0</v>
      </c>
      <c r="J162" s="34">
        <f>+G162-I162+H162</f>
        <v>6</v>
      </c>
      <c r="K162" s="28">
        <f t="shared" si="8"/>
        <v>3168</v>
      </c>
    </row>
    <row r="163" spans="1:13" ht="15.75" customHeight="1" x14ac:dyDescent="0.25">
      <c r="A163" s="23">
        <v>45957</v>
      </c>
      <c r="B163" s="23">
        <v>45960</v>
      </c>
      <c r="C163" s="24">
        <v>175</v>
      </c>
      <c r="D163" s="24" t="s">
        <v>95</v>
      </c>
      <c r="E163" s="25" t="s">
        <v>199</v>
      </c>
      <c r="F163" s="26">
        <v>65</v>
      </c>
      <c r="G163" s="29">
        <v>0</v>
      </c>
      <c r="H163" s="29">
        <v>16</v>
      </c>
      <c r="I163" s="29">
        <v>16</v>
      </c>
      <c r="J163" s="34">
        <f t="shared" si="5"/>
        <v>0</v>
      </c>
      <c r="K163" s="28">
        <f t="shared" si="8"/>
        <v>0</v>
      </c>
    </row>
    <row r="164" spans="1:13" ht="13.5" customHeight="1" x14ac:dyDescent="0.25">
      <c r="A164" s="23">
        <v>45957</v>
      </c>
      <c r="B164" s="23">
        <v>45960</v>
      </c>
      <c r="C164" s="24">
        <v>176</v>
      </c>
      <c r="D164" s="24" t="s">
        <v>95</v>
      </c>
      <c r="E164" s="25" t="s">
        <v>200</v>
      </c>
      <c r="F164" s="26">
        <v>120</v>
      </c>
      <c r="G164" s="29">
        <v>0</v>
      </c>
      <c r="H164" s="29">
        <v>11</v>
      </c>
      <c r="I164" s="29">
        <v>11</v>
      </c>
      <c r="J164" s="29">
        <f t="shared" si="5"/>
        <v>0</v>
      </c>
      <c r="K164" s="28">
        <f t="shared" si="8"/>
        <v>0</v>
      </c>
    </row>
    <row r="165" spans="1:13" ht="19.5" customHeight="1" x14ac:dyDescent="0.25">
      <c r="A165" s="23"/>
      <c r="B165" s="23"/>
      <c r="C165" s="24"/>
      <c r="D165" s="24" t="s">
        <v>95</v>
      </c>
      <c r="E165" s="109" t="s">
        <v>213</v>
      </c>
      <c r="F165" s="104"/>
      <c r="G165" s="110">
        <v>29</v>
      </c>
      <c r="H165" s="110">
        <v>0</v>
      </c>
      <c r="I165" s="110">
        <v>0</v>
      </c>
      <c r="J165" s="110">
        <f t="shared" si="5"/>
        <v>29</v>
      </c>
      <c r="K165" s="107"/>
    </row>
    <row r="166" spans="1:13" ht="14.25" customHeight="1" x14ac:dyDescent="0.25">
      <c r="A166" s="23">
        <v>45957</v>
      </c>
      <c r="B166" s="23">
        <v>45960</v>
      </c>
      <c r="C166" s="24">
        <v>177</v>
      </c>
      <c r="D166" s="24" t="s">
        <v>98</v>
      </c>
      <c r="E166" s="25" t="s">
        <v>201</v>
      </c>
      <c r="F166" s="26">
        <v>114</v>
      </c>
      <c r="G166" s="29">
        <v>0</v>
      </c>
      <c r="H166" s="29">
        <v>10</v>
      </c>
      <c r="I166" s="29">
        <v>10</v>
      </c>
      <c r="J166" s="29">
        <v>0</v>
      </c>
      <c r="K166" s="28">
        <f t="shared" si="8"/>
        <v>0</v>
      </c>
    </row>
    <row r="167" spans="1:13" ht="12" customHeight="1" x14ac:dyDescent="0.25">
      <c r="A167" s="23">
        <v>45957</v>
      </c>
      <c r="B167" s="23">
        <v>45960</v>
      </c>
      <c r="C167" s="24">
        <v>178</v>
      </c>
      <c r="D167" s="24" t="s">
        <v>95</v>
      </c>
      <c r="E167" s="25" t="s">
        <v>202</v>
      </c>
      <c r="F167" s="26">
        <v>1695</v>
      </c>
      <c r="G167" s="29">
        <v>0</v>
      </c>
      <c r="H167" s="29">
        <v>2</v>
      </c>
      <c r="I167" s="29">
        <v>2</v>
      </c>
      <c r="J167" s="29">
        <v>0</v>
      </c>
      <c r="K167" s="28">
        <f t="shared" si="8"/>
        <v>0</v>
      </c>
      <c r="M167" s="5"/>
    </row>
    <row r="168" spans="1:13" ht="15" customHeight="1" x14ac:dyDescent="0.25">
      <c r="A168" s="23">
        <v>45957</v>
      </c>
      <c r="B168" s="23">
        <v>45960</v>
      </c>
      <c r="C168" s="24">
        <v>179</v>
      </c>
      <c r="D168" s="24" t="s">
        <v>98</v>
      </c>
      <c r="E168" s="25" t="s">
        <v>203</v>
      </c>
      <c r="F168" s="26">
        <v>725</v>
      </c>
      <c r="G168" s="29">
        <v>0</v>
      </c>
      <c r="H168" s="29">
        <v>10</v>
      </c>
      <c r="I168" s="29">
        <v>10</v>
      </c>
      <c r="J168" s="29">
        <v>0</v>
      </c>
      <c r="K168" s="28">
        <f t="shared" si="8"/>
        <v>0</v>
      </c>
      <c r="M168" s="5"/>
    </row>
    <row r="169" spans="1:13" ht="12.75" customHeight="1" x14ac:dyDescent="0.25">
      <c r="A169" s="23">
        <v>45957</v>
      </c>
      <c r="B169" s="23">
        <v>45960</v>
      </c>
      <c r="C169" s="24">
        <v>180</v>
      </c>
      <c r="D169" s="24" t="s">
        <v>95</v>
      </c>
      <c r="E169" s="25" t="s">
        <v>204</v>
      </c>
      <c r="F169" s="26">
        <v>105</v>
      </c>
      <c r="G169" s="29">
        <v>0</v>
      </c>
      <c r="H169" s="29">
        <v>15</v>
      </c>
      <c r="I169" s="29">
        <v>15</v>
      </c>
      <c r="J169" s="29">
        <v>0</v>
      </c>
      <c r="K169" s="28">
        <f t="shared" si="8"/>
        <v>0</v>
      </c>
      <c r="M169" s="2"/>
    </row>
    <row r="170" spans="1:13" ht="15.75" x14ac:dyDescent="0.25">
      <c r="A170" s="23">
        <v>45957</v>
      </c>
      <c r="B170" s="23">
        <v>45960</v>
      </c>
      <c r="C170" s="24">
        <v>181</v>
      </c>
      <c r="D170" s="24" t="s">
        <v>95</v>
      </c>
      <c r="E170" s="25" t="s">
        <v>205</v>
      </c>
      <c r="F170" s="26">
        <v>1060</v>
      </c>
      <c r="G170" s="29">
        <v>0</v>
      </c>
      <c r="H170" s="29">
        <v>2</v>
      </c>
      <c r="I170" s="29">
        <v>1</v>
      </c>
      <c r="J170" s="29">
        <v>1</v>
      </c>
      <c r="K170" s="28">
        <f t="shared" si="8"/>
        <v>1060</v>
      </c>
    </row>
    <row r="171" spans="1:13" ht="15" customHeight="1" x14ac:dyDescent="0.25">
      <c r="A171" s="23">
        <v>45957</v>
      </c>
      <c r="B171" s="23">
        <v>45960</v>
      </c>
      <c r="C171" s="24">
        <v>182</v>
      </c>
      <c r="D171" s="24" t="s">
        <v>95</v>
      </c>
      <c r="E171" s="25" t="s">
        <v>206</v>
      </c>
      <c r="F171" s="26">
        <v>325</v>
      </c>
      <c r="G171" s="29">
        <v>0</v>
      </c>
      <c r="H171" s="29">
        <v>2</v>
      </c>
      <c r="I171" s="29">
        <v>2</v>
      </c>
      <c r="J171" s="29">
        <v>0</v>
      </c>
      <c r="K171" s="28">
        <f t="shared" si="8"/>
        <v>0</v>
      </c>
    </row>
    <row r="172" spans="1:13" ht="15" customHeight="1" x14ac:dyDescent="0.25">
      <c r="A172" s="23">
        <v>45930</v>
      </c>
      <c r="B172" s="23">
        <v>45932</v>
      </c>
      <c r="C172" s="24">
        <v>81</v>
      </c>
      <c r="D172" s="19" t="s">
        <v>98</v>
      </c>
      <c r="E172" s="101" t="s">
        <v>65</v>
      </c>
      <c r="F172" s="104">
        <v>346.33</v>
      </c>
      <c r="G172" s="105">
        <v>7</v>
      </c>
      <c r="H172" s="106">
        <v>10</v>
      </c>
      <c r="I172" s="106">
        <v>6</v>
      </c>
      <c r="J172" s="105">
        <f t="shared" ref="J172:J201" si="9">+G172-I172+H172</f>
        <v>11</v>
      </c>
      <c r="K172" s="107">
        <f t="shared" si="8"/>
        <v>3809.6299999999997</v>
      </c>
      <c r="L172" s="7" t="s">
        <v>208</v>
      </c>
    </row>
    <row r="173" spans="1:13" ht="15.75" customHeight="1" x14ac:dyDescent="0.25">
      <c r="A173" s="23">
        <v>45190</v>
      </c>
      <c r="B173" s="23">
        <v>45195</v>
      </c>
      <c r="C173" s="24">
        <v>82</v>
      </c>
      <c r="D173" s="19" t="s">
        <v>98</v>
      </c>
      <c r="E173" s="16" t="s">
        <v>66</v>
      </c>
      <c r="F173" s="26">
        <v>300</v>
      </c>
      <c r="G173" s="17">
        <v>5</v>
      </c>
      <c r="H173" s="17">
        <v>0</v>
      </c>
      <c r="I173" s="17">
        <v>0</v>
      </c>
      <c r="J173" s="17">
        <f t="shared" si="9"/>
        <v>5</v>
      </c>
      <c r="K173" s="28">
        <f>+F173*J173</f>
        <v>1500</v>
      </c>
    </row>
    <row r="174" spans="1:13" ht="15.75" customHeight="1" x14ac:dyDescent="0.25">
      <c r="A174" s="23">
        <v>45930</v>
      </c>
      <c r="B174" s="23">
        <v>45932</v>
      </c>
      <c r="C174" s="24">
        <v>125</v>
      </c>
      <c r="D174" s="19" t="s">
        <v>101</v>
      </c>
      <c r="E174" s="101" t="s">
        <v>67</v>
      </c>
      <c r="F174" s="104">
        <v>218.3</v>
      </c>
      <c r="G174" s="105">
        <v>3</v>
      </c>
      <c r="H174" s="105">
        <v>10</v>
      </c>
      <c r="I174" s="105">
        <v>5</v>
      </c>
      <c r="J174" s="105">
        <f t="shared" si="9"/>
        <v>8</v>
      </c>
      <c r="K174" s="107">
        <f>+F174*J174</f>
        <v>1746.4</v>
      </c>
      <c r="L174" s="7" t="s">
        <v>208</v>
      </c>
    </row>
    <row r="175" spans="1:13" ht="15.75" customHeight="1" x14ac:dyDescent="0.25">
      <c r="A175" s="23">
        <v>45695</v>
      </c>
      <c r="B175" s="23">
        <v>45699</v>
      </c>
      <c r="C175" s="24">
        <v>83</v>
      </c>
      <c r="D175" s="19" t="s">
        <v>99</v>
      </c>
      <c r="E175" s="16" t="s">
        <v>68</v>
      </c>
      <c r="F175" s="26">
        <v>120</v>
      </c>
      <c r="G175" s="17">
        <v>41</v>
      </c>
      <c r="H175" s="17">
        <v>0</v>
      </c>
      <c r="I175" s="17">
        <v>3</v>
      </c>
      <c r="J175" s="17">
        <f>+G175-I175+H175</f>
        <v>38</v>
      </c>
      <c r="K175" s="28">
        <f>+F175*J175</f>
        <v>4560</v>
      </c>
    </row>
    <row r="176" spans="1:13" ht="15.75" x14ac:dyDescent="0.25">
      <c r="A176" s="23">
        <v>45930</v>
      </c>
      <c r="B176" s="23">
        <v>45932</v>
      </c>
      <c r="C176" s="24">
        <v>126</v>
      </c>
      <c r="D176" s="19" t="s">
        <v>99</v>
      </c>
      <c r="E176" s="16" t="s">
        <v>69</v>
      </c>
      <c r="F176" s="26">
        <v>120</v>
      </c>
      <c r="G176" s="17">
        <v>4</v>
      </c>
      <c r="H176" s="17">
        <v>100</v>
      </c>
      <c r="I176" s="17">
        <v>78</v>
      </c>
      <c r="J176" s="17">
        <f>+G176-I176+H176</f>
        <v>26</v>
      </c>
      <c r="K176" s="28">
        <f t="shared" ref="K176:K201" si="10">+F176*J176</f>
        <v>3120</v>
      </c>
    </row>
    <row r="177" spans="1:11" ht="15.75" x14ac:dyDescent="0.25">
      <c r="A177" s="23">
        <v>45930</v>
      </c>
      <c r="B177" s="23">
        <v>45932</v>
      </c>
      <c r="C177" s="24">
        <v>89</v>
      </c>
      <c r="D177" s="19" t="s">
        <v>99</v>
      </c>
      <c r="E177" s="16" t="s">
        <v>128</v>
      </c>
      <c r="F177" s="26">
        <v>93.92</v>
      </c>
      <c r="G177" s="17">
        <v>9</v>
      </c>
      <c r="H177" s="17">
        <v>35</v>
      </c>
      <c r="I177" s="17">
        <v>14</v>
      </c>
      <c r="J177" s="17">
        <f>+G177-I177+H177</f>
        <v>30</v>
      </c>
      <c r="K177" s="28">
        <f t="shared" si="10"/>
        <v>2817.6</v>
      </c>
    </row>
    <row r="178" spans="1:11" ht="15.75" x14ac:dyDescent="0.25">
      <c r="A178" s="23">
        <v>44965</v>
      </c>
      <c r="B178" s="23">
        <v>44971</v>
      </c>
      <c r="C178" s="24">
        <v>90</v>
      </c>
      <c r="D178" s="19" t="s">
        <v>101</v>
      </c>
      <c r="E178" s="16" t="s">
        <v>70</v>
      </c>
      <c r="F178" s="26">
        <v>55.6</v>
      </c>
      <c r="G178" s="17">
        <v>13</v>
      </c>
      <c r="H178" s="17">
        <v>0</v>
      </c>
      <c r="I178" s="17">
        <v>1</v>
      </c>
      <c r="J178" s="17">
        <f t="shared" si="9"/>
        <v>12</v>
      </c>
      <c r="K178" s="28">
        <f t="shared" si="10"/>
        <v>667.2</v>
      </c>
    </row>
    <row r="179" spans="1:11" ht="15.75" x14ac:dyDescent="0.25">
      <c r="A179" s="23">
        <v>44468</v>
      </c>
      <c r="B179" s="23">
        <v>44285</v>
      </c>
      <c r="C179" s="24">
        <v>127</v>
      </c>
      <c r="D179" s="19" t="s">
        <v>98</v>
      </c>
      <c r="E179" s="16" t="s">
        <v>71</v>
      </c>
      <c r="F179" s="26">
        <v>70</v>
      </c>
      <c r="G179" s="17">
        <v>7</v>
      </c>
      <c r="H179" s="17">
        <v>0</v>
      </c>
      <c r="I179" s="17">
        <v>3</v>
      </c>
      <c r="J179" s="17">
        <f t="shared" si="9"/>
        <v>4</v>
      </c>
      <c r="K179" s="28">
        <f t="shared" si="10"/>
        <v>280</v>
      </c>
    </row>
    <row r="180" spans="1:11" ht="12.75" customHeight="1" x14ac:dyDescent="0.25">
      <c r="A180" s="23">
        <v>45929</v>
      </c>
      <c r="B180" s="23">
        <v>45943</v>
      </c>
      <c r="C180" s="24">
        <v>91</v>
      </c>
      <c r="D180" s="19" t="s">
        <v>101</v>
      </c>
      <c r="E180" s="16" t="s">
        <v>72</v>
      </c>
      <c r="F180" s="26">
        <v>47.5</v>
      </c>
      <c r="G180" s="17">
        <v>168</v>
      </c>
      <c r="H180" s="17">
        <v>360</v>
      </c>
      <c r="I180" s="19">
        <v>167</v>
      </c>
      <c r="J180" s="51">
        <f>+G180-I180+H180</f>
        <v>361</v>
      </c>
      <c r="K180" s="28">
        <f t="shared" si="10"/>
        <v>17147.5</v>
      </c>
    </row>
    <row r="181" spans="1:11" ht="14.25" customHeight="1" x14ac:dyDescent="0.25">
      <c r="A181" s="23">
        <v>44965</v>
      </c>
      <c r="B181" s="23">
        <v>44971</v>
      </c>
      <c r="C181" s="24">
        <v>92</v>
      </c>
      <c r="D181" s="19" t="s">
        <v>99</v>
      </c>
      <c r="E181" s="16" t="s">
        <v>73</v>
      </c>
      <c r="F181" s="26">
        <v>15.95</v>
      </c>
      <c r="G181" s="17">
        <v>46</v>
      </c>
      <c r="H181" s="17">
        <v>0</v>
      </c>
      <c r="I181" s="17">
        <v>0</v>
      </c>
      <c r="J181" s="17">
        <f t="shared" si="9"/>
        <v>46</v>
      </c>
      <c r="K181" s="28">
        <f t="shared" si="10"/>
        <v>733.69999999999993</v>
      </c>
    </row>
    <row r="182" spans="1:11" ht="15.75" x14ac:dyDescent="0.25">
      <c r="A182" s="23">
        <v>45105</v>
      </c>
      <c r="B182" s="23">
        <v>45117</v>
      </c>
      <c r="C182" s="24">
        <v>93</v>
      </c>
      <c r="D182" s="19" t="s">
        <v>99</v>
      </c>
      <c r="E182" s="16" t="s">
        <v>108</v>
      </c>
      <c r="F182" s="26">
        <v>13</v>
      </c>
      <c r="G182" s="17">
        <v>39</v>
      </c>
      <c r="H182" s="17">
        <v>0</v>
      </c>
      <c r="I182" s="17">
        <v>7</v>
      </c>
      <c r="J182" s="17">
        <f t="shared" si="9"/>
        <v>32</v>
      </c>
      <c r="K182" s="28">
        <f t="shared" si="10"/>
        <v>416</v>
      </c>
    </row>
    <row r="183" spans="1:11" ht="15.75" x14ac:dyDescent="0.25">
      <c r="A183" s="23">
        <v>45929</v>
      </c>
      <c r="B183" s="23">
        <v>45943</v>
      </c>
      <c r="C183" s="24">
        <v>95</v>
      </c>
      <c r="D183" s="19" t="s">
        <v>101</v>
      </c>
      <c r="E183" s="16" t="s">
        <v>74</v>
      </c>
      <c r="F183" s="55">
        <v>90</v>
      </c>
      <c r="G183" s="17">
        <v>0</v>
      </c>
      <c r="H183" s="17">
        <v>480</v>
      </c>
      <c r="I183" s="17">
        <v>112</v>
      </c>
      <c r="J183" s="17">
        <f t="shared" si="9"/>
        <v>368</v>
      </c>
      <c r="K183" s="28">
        <f t="shared" si="10"/>
        <v>33120</v>
      </c>
    </row>
    <row r="184" spans="1:11" ht="15.75" x14ac:dyDescent="0.25">
      <c r="A184" s="23">
        <v>45929</v>
      </c>
      <c r="B184" s="23">
        <v>45943</v>
      </c>
      <c r="C184" s="24">
        <v>96</v>
      </c>
      <c r="D184" s="19" t="s">
        <v>101</v>
      </c>
      <c r="E184" s="16" t="s">
        <v>75</v>
      </c>
      <c r="F184" s="26">
        <v>92.5</v>
      </c>
      <c r="G184" s="17">
        <v>152</v>
      </c>
      <c r="H184" s="17">
        <v>200</v>
      </c>
      <c r="I184" s="17">
        <v>28</v>
      </c>
      <c r="J184" s="17">
        <f t="shared" si="9"/>
        <v>324</v>
      </c>
      <c r="K184" s="28">
        <f t="shared" si="10"/>
        <v>29970</v>
      </c>
    </row>
    <row r="185" spans="1:11" ht="15.75" x14ac:dyDescent="0.25">
      <c r="A185" s="23">
        <v>45930</v>
      </c>
      <c r="B185" s="23">
        <v>45932</v>
      </c>
      <c r="C185" s="24">
        <v>84</v>
      </c>
      <c r="D185" s="19" t="s">
        <v>100</v>
      </c>
      <c r="E185" s="16" t="s">
        <v>76</v>
      </c>
      <c r="F185" s="26">
        <v>54</v>
      </c>
      <c r="G185" s="17">
        <v>0</v>
      </c>
      <c r="H185" s="17">
        <v>40</v>
      </c>
      <c r="I185" s="17">
        <v>9</v>
      </c>
      <c r="J185" s="17">
        <f t="shared" si="9"/>
        <v>31</v>
      </c>
      <c r="K185" s="28">
        <f t="shared" si="10"/>
        <v>1674</v>
      </c>
    </row>
    <row r="186" spans="1:11" ht="15.75" x14ac:dyDescent="0.25">
      <c r="A186" s="23">
        <v>45930</v>
      </c>
      <c r="B186" s="23">
        <v>45932</v>
      </c>
      <c r="C186" s="24">
        <v>85</v>
      </c>
      <c r="D186" s="19" t="s">
        <v>100</v>
      </c>
      <c r="E186" s="16" t="s">
        <v>184</v>
      </c>
      <c r="F186" s="26">
        <v>80</v>
      </c>
      <c r="G186" s="17">
        <v>0</v>
      </c>
      <c r="H186" s="17">
        <v>60</v>
      </c>
      <c r="I186" s="17">
        <v>20</v>
      </c>
      <c r="J186" s="17">
        <f t="shared" si="9"/>
        <v>40</v>
      </c>
      <c r="K186" s="28">
        <f t="shared" si="10"/>
        <v>3200</v>
      </c>
    </row>
    <row r="187" spans="1:11" ht="15.75" x14ac:dyDescent="0.25">
      <c r="A187" s="23">
        <v>45930</v>
      </c>
      <c r="B187" s="23">
        <v>45932</v>
      </c>
      <c r="C187" s="24">
        <v>128</v>
      </c>
      <c r="D187" s="19" t="s">
        <v>100</v>
      </c>
      <c r="E187" s="16" t="s">
        <v>165</v>
      </c>
      <c r="F187" s="26">
        <v>370</v>
      </c>
      <c r="G187" s="17">
        <v>1</v>
      </c>
      <c r="H187" s="17">
        <v>15</v>
      </c>
      <c r="I187" s="17">
        <v>2</v>
      </c>
      <c r="J187" s="17">
        <f>+G187-I187+H187</f>
        <v>14</v>
      </c>
      <c r="K187" s="28">
        <f t="shared" si="10"/>
        <v>5180</v>
      </c>
    </row>
    <row r="188" spans="1:11" ht="15.75" x14ac:dyDescent="0.25">
      <c r="A188" s="23">
        <v>45930</v>
      </c>
      <c r="B188" s="23">
        <v>45932</v>
      </c>
      <c r="C188" s="24">
        <v>129</v>
      </c>
      <c r="D188" s="19" t="s">
        <v>100</v>
      </c>
      <c r="E188" s="16" t="s">
        <v>185</v>
      </c>
      <c r="F188" s="26">
        <v>185</v>
      </c>
      <c r="G188" s="17">
        <v>5</v>
      </c>
      <c r="H188" s="17">
        <v>10</v>
      </c>
      <c r="I188" s="17">
        <v>5</v>
      </c>
      <c r="J188" s="17">
        <f>+G188-I188+H188</f>
        <v>10</v>
      </c>
      <c r="K188" s="28">
        <f t="shared" si="10"/>
        <v>1850</v>
      </c>
    </row>
    <row r="189" spans="1:11" ht="15.75" x14ac:dyDescent="0.25">
      <c r="A189" s="23">
        <v>45810</v>
      </c>
      <c r="B189" s="23">
        <v>45811</v>
      </c>
      <c r="C189" s="24">
        <v>130</v>
      </c>
      <c r="D189" s="19" t="s">
        <v>99</v>
      </c>
      <c r="E189" s="16" t="s">
        <v>186</v>
      </c>
      <c r="F189" s="26">
        <v>114.56</v>
      </c>
      <c r="G189" s="17">
        <v>6</v>
      </c>
      <c r="H189" s="17">
        <v>0</v>
      </c>
      <c r="I189" s="17">
        <v>1</v>
      </c>
      <c r="J189" s="17">
        <f>+G189-I189+H189</f>
        <v>5</v>
      </c>
      <c r="K189" s="28">
        <f t="shared" si="10"/>
        <v>572.79999999999995</v>
      </c>
    </row>
    <row r="190" spans="1:11" ht="15.75" x14ac:dyDescent="0.25">
      <c r="A190" s="23">
        <v>45930</v>
      </c>
      <c r="B190" s="23">
        <v>45932</v>
      </c>
      <c r="C190" s="24">
        <v>131</v>
      </c>
      <c r="D190" s="19" t="s">
        <v>99</v>
      </c>
      <c r="E190" s="16" t="s">
        <v>187</v>
      </c>
      <c r="F190" s="26">
        <v>30.28</v>
      </c>
      <c r="G190" s="17">
        <v>3</v>
      </c>
      <c r="H190" s="17">
        <v>10</v>
      </c>
      <c r="I190" s="17">
        <v>3</v>
      </c>
      <c r="J190" s="17">
        <f t="shared" si="9"/>
        <v>10</v>
      </c>
      <c r="K190" s="28">
        <f t="shared" si="10"/>
        <v>302.8</v>
      </c>
    </row>
    <row r="191" spans="1:11" ht="15.75" x14ac:dyDescent="0.25">
      <c r="A191" s="23">
        <v>45454</v>
      </c>
      <c r="B191" s="23">
        <v>45467</v>
      </c>
      <c r="C191" s="24">
        <v>132</v>
      </c>
      <c r="D191" s="19" t="s">
        <v>99</v>
      </c>
      <c r="E191" s="16" t="s">
        <v>218</v>
      </c>
      <c r="F191" s="26">
        <v>164.34</v>
      </c>
      <c r="G191" s="17">
        <v>7</v>
      </c>
      <c r="H191" s="17">
        <v>0</v>
      </c>
      <c r="I191" s="17">
        <v>0</v>
      </c>
      <c r="J191" s="17">
        <f t="shared" si="9"/>
        <v>7</v>
      </c>
      <c r="K191" s="28">
        <f t="shared" si="10"/>
        <v>1150.3800000000001</v>
      </c>
    </row>
    <row r="192" spans="1:11" ht="15.75" x14ac:dyDescent="0.25">
      <c r="A192" s="23">
        <v>45695</v>
      </c>
      <c r="B192" s="23">
        <v>45699</v>
      </c>
      <c r="C192" s="24">
        <v>133</v>
      </c>
      <c r="D192" s="19" t="s">
        <v>99</v>
      </c>
      <c r="E192" s="16" t="s">
        <v>103</v>
      </c>
      <c r="F192" s="26">
        <v>200</v>
      </c>
      <c r="G192" s="17">
        <v>6</v>
      </c>
      <c r="H192" s="17">
        <v>0</v>
      </c>
      <c r="I192" s="17">
        <v>3</v>
      </c>
      <c r="J192" s="17">
        <f t="shared" si="9"/>
        <v>3</v>
      </c>
      <c r="K192" s="28">
        <f t="shared" si="10"/>
        <v>600</v>
      </c>
    </row>
    <row r="193" spans="1:11" ht="15.75" x14ac:dyDescent="0.25">
      <c r="A193" s="23">
        <v>45105</v>
      </c>
      <c r="B193" s="23">
        <v>45120</v>
      </c>
      <c r="C193" s="24">
        <v>134</v>
      </c>
      <c r="D193" s="19" t="s">
        <v>99</v>
      </c>
      <c r="E193" s="16" t="s">
        <v>94</v>
      </c>
      <c r="F193" s="26">
        <v>873.2</v>
      </c>
      <c r="G193" s="17">
        <v>3</v>
      </c>
      <c r="H193" s="17">
        <v>0</v>
      </c>
      <c r="I193" s="17">
        <v>1</v>
      </c>
      <c r="J193" s="17">
        <f>+G193-I193+H193</f>
        <v>2</v>
      </c>
      <c r="K193" s="28">
        <f t="shared" si="10"/>
        <v>1746.4</v>
      </c>
    </row>
    <row r="194" spans="1:11" ht="15.75" x14ac:dyDescent="0.25">
      <c r="A194" s="23">
        <v>45358</v>
      </c>
      <c r="B194" s="23">
        <v>45366</v>
      </c>
      <c r="C194" s="24">
        <v>135</v>
      </c>
      <c r="D194" s="19" t="s">
        <v>99</v>
      </c>
      <c r="E194" s="16" t="s">
        <v>77</v>
      </c>
      <c r="F194" s="26">
        <v>100</v>
      </c>
      <c r="G194" s="17">
        <v>0</v>
      </c>
      <c r="H194" s="17">
        <v>0</v>
      </c>
      <c r="I194" s="17">
        <v>0</v>
      </c>
      <c r="J194" s="17">
        <f t="shared" si="9"/>
        <v>0</v>
      </c>
      <c r="K194" s="28">
        <f t="shared" si="10"/>
        <v>0</v>
      </c>
    </row>
    <row r="195" spans="1:11" ht="15.75" x14ac:dyDescent="0.25">
      <c r="A195" s="23">
        <v>45105</v>
      </c>
      <c r="B195" s="23">
        <v>45117</v>
      </c>
      <c r="C195" s="24">
        <v>136</v>
      </c>
      <c r="D195" s="19" t="s">
        <v>99</v>
      </c>
      <c r="E195" s="16" t="s">
        <v>78</v>
      </c>
      <c r="F195" s="26">
        <v>3221.4</v>
      </c>
      <c r="G195" s="17">
        <v>0</v>
      </c>
      <c r="H195" s="17">
        <v>0</v>
      </c>
      <c r="I195" s="17">
        <v>0</v>
      </c>
      <c r="J195" s="17">
        <f t="shared" si="9"/>
        <v>0</v>
      </c>
      <c r="K195" s="28">
        <f t="shared" si="10"/>
        <v>0</v>
      </c>
    </row>
    <row r="196" spans="1:11" ht="15.75" x14ac:dyDescent="0.25">
      <c r="A196" s="23">
        <v>45695</v>
      </c>
      <c r="B196" s="23">
        <v>45699</v>
      </c>
      <c r="C196" s="24">
        <v>137</v>
      </c>
      <c r="D196" s="19" t="s">
        <v>99</v>
      </c>
      <c r="E196" s="16" t="s">
        <v>79</v>
      </c>
      <c r="F196" s="26">
        <v>84</v>
      </c>
      <c r="G196" s="17">
        <v>3</v>
      </c>
      <c r="H196" s="17">
        <v>0</v>
      </c>
      <c r="I196" s="17">
        <v>0</v>
      </c>
      <c r="J196" s="17">
        <f t="shared" si="9"/>
        <v>3</v>
      </c>
      <c r="K196" s="28">
        <f t="shared" si="10"/>
        <v>252</v>
      </c>
    </row>
    <row r="197" spans="1:11" ht="15.75" x14ac:dyDescent="0.25">
      <c r="A197" s="23">
        <v>44013</v>
      </c>
      <c r="B197" s="23">
        <v>44043</v>
      </c>
      <c r="C197" s="24">
        <v>138</v>
      </c>
      <c r="D197" s="19" t="s">
        <v>99</v>
      </c>
      <c r="E197" s="16" t="s">
        <v>80</v>
      </c>
      <c r="F197" s="26">
        <v>560</v>
      </c>
      <c r="G197" s="17">
        <v>3</v>
      </c>
      <c r="H197" s="17">
        <v>0</v>
      </c>
      <c r="I197" s="17">
        <v>0</v>
      </c>
      <c r="J197" s="17">
        <f t="shared" si="9"/>
        <v>3</v>
      </c>
      <c r="K197" s="28">
        <f t="shared" si="10"/>
        <v>1680</v>
      </c>
    </row>
    <row r="198" spans="1:11" ht="15.75" x14ac:dyDescent="0.25">
      <c r="A198" s="23">
        <v>44106</v>
      </c>
      <c r="B198" s="23">
        <v>44134</v>
      </c>
      <c r="C198" s="24">
        <v>139</v>
      </c>
      <c r="D198" s="19" t="s">
        <v>100</v>
      </c>
      <c r="E198" s="16" t="s">
        <v>81</v>
      </c>
      <c r="F198" s="26">
        <v>531</v>
      </c>
      <c r="G198" s="17">
        <v>6</v>
      </c>
      <c r="H198" s="17">
        <v>0</v>
      </c>
      <c r="I198" s="17">
        <v>1</v>
      </c>
      <c r="J198" s="17">
        <f t="shared" si="9"/>
        <v>5</v>
      </c>
      <c r="K198" s="28">
        <f t="shared" si="10"/>
        <v>2655</v>
      </c>
    </row>
    <row r="199" spans="1:11" ht="15.75" x14ac:dyDescent="0.25">
      <c r="A199" s="23">
        <v>45930</v>
      </c>
      <c r="B199" s="23">
        <v>45932</v>
      </c>
      <c r="C199" s="24">
        <v>97</v>
      </c>
      <c r="D199" s="19" t="s">
        <v>99</v>
      </c>
      <c r="E199" s="16" t="s">
        <v>82</v>
      </c>
      <c r="F199" s="26">
        <v>38.5</v>
      </c>
      <c r="G199" s="17">
        <v>21</v>
      </c>
      <c r="H199" s="17">
        <v>110</v>
      </c>
      <c r="I199" s="17">
        <v>58</v>
      </c>
      <c r="J199" s="17">
        <f t="shared" si="9"/>
        <v>73</v>
      </c>
      <c r="K199" s="28">
        <f t="shared" si="10"/>
        <v>2810.5</v>
      </c>
    </row>
    <row r="200" spans="1:11" ht="15.75" x14ac:dyDescent="0.25">
      <c r="A200" s="23">
        <v>45930</v>
      </c>
      <c r="B200" s="23">
        <v>45932</v>
      </c>
      <c r="C200" s="24">
        <v>140</v>
      </c>
      <c r="D200" s="19" t="s">
        <v>98</v>
      </c>
      <c r="E200" s="16" t="s">
        <v>83</v>
      </c>
      <c r="F200" s="26">
        <v>75</v>
      </c>
      <c r="G200" s="17">
        <v>4</v>
      </c>
      <c r="H200" s="17">
        <v>30</v>
      </c>
      <c r="I200" s="17">
        <v>8</v>
      </c>
      <c r="J200" s="17">
        <f t="shared" si="9"/>
        <v>26</v>
      </c>
      <c r="K200" s="28">
        <f t="shared" si="10"/>
        <v>1950</v>
      </c>
    </row>
    <row r="201" spans="1:11" ht="15.75" x14ac:dyDescent="0.25">
      <c r="A201" s="72">
        <v>45250</v>
      </c>
      <c r="B201" s="72">
        <v>45258</v>
      </c>
      <c r="C201" s="70">
        <v>141</v>
      </c>
      <c r="D201" s="19" t="s">
        <v>99</v>
      </c>
      <c r="E201" s="16" t="s">
        <v>84</v>
      </c>
      <c r="F201" s="53">
        <v>140</v>
      </c>
      <c r="G201" s="17">
        <v>3</v>
      </c>
      <c r="H201" s="17">
        <v>0</v>
      </c>
      <c r="I201" s="17">
        <v>0</v>
      </c>
      <c r="J201" s="17">
        <f t="shared" si="9"/>
        <v>3</v>
      </c>
      <c r="K201" s="28">
        <f t="shared" si="10"/>
        <v>420</v>
      </c>
    </row>
    <row r="202" spans="1:11" ht="16.5" thickBot="1" x14ac:dyDescent="0.3">
      <c r="A202" s="134" t="s">
        <v>85</v>
      </c>
      <c r="B202" s="135"/>
      <c r="C202" s="136"/>
      <c r="D202" s="1"/>
      <c r="E202" s="1"/>
      <c r="F202" s="52"/>
      <c r="G202" s="52"/>
      <c r="H202" s="52"/>
      <c r="I202" s="52"/>
      <c r="J202" s="52"/>
      <c r="K202" s="95">
        <f>SUM(K12:K201)</f>
        <v>1133231.5119499997</v>
      </c>
    </row>
    <row r="204" spans="1:11" ht="15.75" x14ac:dyDescent="0.25">
      <c r="A204" s="133" t="s">
        <v>88</v>
      </c>
      <c r="B204" s="133"/>
      <c r="C204" s="12"/>
      <c r="J204" s="13"/>
    </row>
    <row r="205" spans="1:11" ht="15.75" x14ac:dyDescent="0.25">
      <c r="A205" s="69"/>
      <c r="C205" s="69"/>
      <c r="J205" s="13"/>
    </row>
    <row r="206" spans="1:11" ht="15.75" x14ac:dyDescent="0.25">
      <c r="A206" s="69"/>
      <c r="C206" s="69"/>
      <c r="J206" s="13"/>
    </row>
    <row r="207" spans="1:11" ht="16.5" thickBot="1" x14ac:dyDescent="0.3">
      <c r="A207" s="13"/>
      <c r="B207" s="57"/>
      <c r="C207" s="57"/>
      <c r="E207" s="64"/>
      <c r="H207" s="66"/>
      <c r="I207" s="66"/>
      <c r="J207" s="66"/>
    </row>
    <row r="208" spans="1:11" ht="15.75" x14ac:dyDescent="0.25">
      <c r="A208" s="14"/>
      <c r="E208" s="65" t="s">
        <v>118</v>
      </c>
      <c r="F208" s="15"/>
      <c r="G208" s="15"/>
      <c r="H208" s="6"/>
      <c r="I208" s="67" t="s">
        <v>114</v>
      </c>
      <c r="J208" s="67"/>
    </row>
    <row r="209" spans="5:10" ht="15.75" x14ac:dyDescent="0.25">
      <c r="E209" s="65" t="s">
        <v>119</v>
      </c>
      <c r="F209" s="15"/>
      <c r="G209" s="15"/>
      <c r="H209" s="6"/>
      <c r="I209" s="68" t="s">
        <v>115</v>
      </c>
      <c r="J209" s="68"/>
    </row>
  </sheetData>
  <autoFilter ref="A11:K11" xr:uid="{00000000-0001-0000-0000-000000000000}"/>
  <mergeCells count="3">
    <mergeCell ref="C10:L10"/>
    <mergeCell ref="A202:C202"/>
    <mergeCell ref="A204:B204"/>
  </mergeCells>
  <pageMargins left="0.23622047244094491" right="0" top="0.74803149606299213" bottom="0.74803149606299213" header="0.31496062992125984" footer="0.31496062992125984"/>
  <pageSetup scale="75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C652-FEF0-4D06-8631-3BFCED255FC9}">
  <sheetPr>
    <pageSetUpPr fitToPage="1"/>
  </sheetPr>
  <dimension ref="A10:P208"/>
  <sheetViews>
    <sheetView topLeftCell="A191" workbookViewId="0">
      <selection activeCell="O161" sqref="O161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6.42578125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2" ht="18.75" thickBot="1" x14ac:dyDescent="0.3">
      <c r="C10" s="132" t="s">
        <v>192</v>
      </c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ht="28.5" customHeight="1" thickBot="1" x14ac:dyDescent="0.3">
      <c r="A11" s="59" t="s">
        <v>179</v>
      </c>
      <c r="B11" s="60" t="s">
        <v>180</v>
      </c>
      <c r="C11" s="61" t="s">
        <v>0</v>
      </c>
      <c r="D11" s="61" t="s">
        <v>140</v>
      </c>
      <c r="E11" s="61" t="s">
        <v>1</v>
      </c>
      <c r="F11" s="62" t="s">
        <v>2</v>
      </c>
      <c r="G11" s="61" t="s">
        <v>3</v>
      </c>
      <c r="H11" s="61" t="s">
        <v>4</v>
      </c>
      <c r="I11" s="61" t="s">
        <v>105</v>
      </c>
      <c r="J11" s="61" t="s">
        <v>106</v>
      </c>
      <c r="K11" s="63" t="s">
        <v>5</v>
      </c>
    </row>
    <row r="12" spans="1:12" ht="15.75" x14ac:dyDescent="0.25">
      <c r="A12" s="23">
        <v>45854</v>
      </c>
      <c r="B12" s="23">
        <v>45877</v>
      </c>
      <c r="C12" s="24">
        <v>150</v>
      </c>
      <c r="D12" s="18" t="s">
        <v>95</v>
      </c>
      <c r="E12" s="20" t="s">
        <v>146</v>
      </c>
      <c r="F12" s="26">
        <v>9001</v>
      </c>
      <c r="G12" s="46">
        <v>1</v>
      </c>
      <c r="H12" s="46">
        <v>0</v>
      </c>
      <c r="I12" s="46">
        <v>0</v>
      </c>
      <c r="J12" s="46">
        <f>+G12-I12+H12</f>
        <v>1</v>
      </c>
      <c r="K12" s="28">
        <f t="shared" ref="K12:K53" si="0">+F12*J12</f>
        <v>9001</v>
      </c>
    </row>
    <row r="13" spans="1:12" ht="15.75" customHeight="1" x14ac:dyDescent="0.25">
      <c r="A13" s="23">
        <v>45554</v>
      </c>
      <c r="B13" s="23">
        <v>45597</v>
      </c>
      <c r="C13" s="82">
        <v>151</v>
      </c>
      <c r="D13" s="19" t="s">
        <v>95</v>
      </c>
      <c r="E13" s="16" t="s">
        <v>147</v>
      </c>
      <c r="F13" s="26">
        <v>25000</v>
      </c>
      <c r="G13" s="17">
        <v>3</v>
      </c>
      <c r="H13" s="41">
        <v>0</v>
      </c>
      <c r="I13" s="41">
        <v>1</v>
      </c>
      <c r="J13" s="17">
        <f>+G13-I13+H13</f>
        <v>2</v>
      </c>
      <c r="K13" s="28">
        <f t="shared" si="0"/>
        <v>50000</v>
      </c>
    </row>
    <row r="14" spans="1:12" ht="15.75" x14ac:dyDescent="0.25">
      <c r="A14" s="23">
        <v>45554</v>
      </c>
      <c r="B14" s="23">
        <v>45597</v>
      </c>
      <c r="C14" s="83">
        <v>152</v>
      </c>
      <c r="D14" s="19" t="s">
        <v>95</v>
      </c>
      <c r="E14" s="16" t="s">
        <v>148</v>
      </c>
      <c r="F14" s="26">
        <v>25000</v>
      </c>
      <c r="G14" s="17">
        <v>2</v>
      </c>
      <c r="H14" s="41">
        <v>0</v>
      </c>
      <c r="I14" s="41">
        <v>0</v>
      </c>
      <c r="J14" s="17">
        <f>+G14-I14+H14</f>
        <v>2</v>
      </c>
      <c r="K14" s="28">
        <f t="shared" si="0"/>
        <v>50000</v>
      </c>
    </row>
    <row r="15" spans="1:12" ht="15.75" x14ac:dyDescent="0.25">
      <c r="A15" s="23">
        <v>45854</v>
      </c>
      <c r="B15" s="23">
        <v>45877</v>
      </c>
      <c r="C15" s="83">
        <v>153</v>
      </c>
      <c r="D15" s="19" t="s">
        <v>95</v>
      </c>
      <c r="E15" s="16" t="s">
        <v>149</v>
      </c>
      <c r="F15" s="26">
        <v>8500</v>
      </c>
      <c r="G15" s="17">
        <v>1</v>
      </c>
      <c r="H15" s="17">
        <v>2</v>
      </c>
      <c r="I15" s="17">
        <v>0</v>
      </c>
      <c r="J15" s="17">
        <f>+G15-I15+H15</f>
        <v>3</v>
      </c>
      <c r="K15" s="28">
        <f t="shared" si="0"/>
        <v>25500</v>
      </c>
    </row>
    <row r="16" spans="1:12" ht="15.75" x14ac:dyDescent="0.25">
      <c r="A16" s="23">
        <v>42135</v>
      </c>
      <c r="B16" s="23">
        <v>42155</v>
      </c>
      <c r="C16" s="82">
        <v>11</v>
      </c>
      <c r="D16" s="19" t="s">
        <v>95</v>
      </c>
      <c r="E16" s="35" t="s">
        <v>152</v>
      </c>
      <c r="F16" s="71">
        <v>1625</v>
      </c>
      <c r="G16" s="17">
        <v>2</v>
      </c>
      <c r="H16" s="17">
        <v>0</v>
      </c>
      <c r="I16" s="17">
        <v>0</v>
      </c>
      <c r="J16" s="17">
        <f>+G16-I16+H16</f>
        <v>2</v>
      </c>
      <c r="K16" s="28">
        <f t="shared" si="0"/>
        <v>3250</v>
      </c>
    </row>
    <row r="17" spans="1:11" ht="15.75" x14ac:dyDescent="0.25">
      <c r="A17" s="23">
        <v>42135</v>
      </c>
      <c r="B17" s="23">
        <v>42155</v>
      </c>
      <c r="C17" s="82">
        <v>12</v>
      </c>
      <c r="D17" s="19" t="s">
        <v>95</v>
      </c>
      <c r="E17" s="35" t="s">
        <v>153</v>
      </c>
      <c r="F17" s="71">
        <v>1625</v>
      </c>
      <c r="G17" s="17">
        <v>3</v>
      </c>
      <c r="H17" s="17">
        <v>0</v>
      </c>
      <c r="I17" s="17">
        <v>0</v>
      </c>
      <c r="J17" s="17">
        <f t="shared" ref="J17:J80" si="1">+G17-I17+H17</f>
        <v>3</v>
      </c>
      <c r="K17" s="28">
        <f t="shared" si="0"/>
        <v>4875</v>
      </c>
    </row>
    <row r="18" spans="1:11" ht="15.75" x14ac:dyDescent="0.25">
      <c r="A18" s="23">
        <v>42135</v>
      </c>
      <c r="B18" s="23">
        <v>42155</v>
      </c>
      <c r="C18" s="82">
        <v>13</v>
      </c>
      <c r="D18" s="19" t="s">
        <v>95</v>
      </c>
      <c r="E18" s="35" t="s">
        <v>183</v>
      </c>
      <c r="F18" s="71">
        <v>1625</v>
      </c>
      <c r="G18" s="17">
        <v>3</v>
      </c>
      <c r="H18" s="17">
        <v>0</v>
      </c>
      <c r="I18" s="17">
        <v>0</v>
      </c>
      <c r="J18" s="17">
        <f t="shared" si="1"/>
        <v>3</v>
      </c>
      <c r="K18" s="28">
        <f t="shared" si="0"/>
        <v>4875</v>
      </c>
    </row>
    <row r="19" spans="1:11" ht="15.75" x14ac:dyDescent="0.25">
      <c r="A19" s="23">
        <v>42135</v>
      </c>
      <c r="B19" s="23">
        <v>42155</v>
      </c>
      <c r="C19" s="82">
        <v>14</v>
      </c>
      <c r="D19" s="19" t="s">
        <v>95</v>
      </c>
      <c r="E19" s="35" t="s">
        <v>154</v>
      </c>
      <c r="F19" s="71">
        <v>1625</v>
      </c>
      <c r="G19" s="17">
        <v>2</v>
      </c>
      <c r="H19" s="17">
        <v>0</v>
      </c>
      <c r="I19" s="17">
        <v>0</v>
      </c>
      <c r="J19" s="17">
        <f t="shared" si="1"/>
        <v>2</v>
      </c>
      <c r="K19" s="28">
        <f t="shared" si="0"/>
        <v>3250</v>
      </c>
    </row>
    <row r="20" spans="1:11" ht="15.75" x14ac:dyDescent="0.25">
      <c r="A20" s="23">
        <v>45854</v>
      </c>
      <c r="B20" s="23">
        <v>45877</v>
      </c>
      <c r="C20" s="24">
        <v>154</v>
      </c>
      <c r="D20" s="19" t="s">
        <v>95</v>
      </c>
      <c r="E20" s="16" t="s">
        <v>142</v>
      </c>
      <c r="F20" s="26">
        <v>10500</v>
      </c>
      <c r="G20" s="17">
        <v>0</v>
      </c>
      <c r="H20" s="17">
        <v>0</v>
      </c>
      <c r="I20" s="17">
        <v>0</v>
      </c>
      <c r="J20" s="17">
        <f t="shared" si="1"/>
        <v>0</v>
      </c>
      <c r="K20" s="28">
        <f t="shared" si="0"/>
        <v>0</v>
      </c>
    </row>
    <row r="21" spans="1:11" ht="15.75" x14ac:dyDescent="0.25">
      <c r="A21" s="23">
        <v>45854</v>
      </c>
      <c r="B21" s="23">
        <v>45877</v>
      </c>
      <c r="C21" s="24">
        <v>155</v>
      </c>
      <c r="D21" s="19" t="s">
        <v>95</v>
      </c>
      <c r="E21" s="16" t="s">
        <v>143</v>
      </c>
      <c r="F21" s="26">
        <v>10800</v>
      </c>
      <c r="G21" s="17">
        <v>1</v>
      </c>
      <c r="H21" s="17">
        <v>0</v>
      </c>
      <c r="I21" s="17">
        <v>0</v>
      </c>
      <c r="J21" s="17">
        <f t="shared" si="1"/>
        <v>1</v>
      </c>
      <c r="K21" s="28">
        <f t="shared" si="0"/>
        <v>10800</v>
      </c>
    </row>
    <row r="22" spans="1:11" ht="15.75" x14ac:dyDescent="0.25">
      <c r="A22" s="23">
        <v>45854</v>
      </c>
      <c r="B22" s="23">
        <v>45877</v>
      </c>
      <c r="C22" s="24">
        <v>156</v>
      </c>
      <c r="D22" s="21" t="s">
        <v>95</v>
      </c>
      <c r="E22" s="16" t="s">
        <v>144</v>
      </c>
      <c r="F22" s="26">
        <v>10800</v>
      </c>
      <c r="G22" s="17">
        <v>0</v>
      </c>
      <c r="H22" s="17">
        <v>0</v>
      </c>
      <c r="I22" s="17">
        <v>0</v>
      </c>
      <c r="J22" s="17">
        <f t="shared" si="1"/>
        <v>0</v>
      </c>
      <c r="K22" s="28">
        <f t="shared" si="0"/>
        <v>0</v>
      </c>
    </row>
    <row r="23" spans="1:11" ht="15.75" x14ac:dyDescent="0.25">
      <c r="A23" s="23">
        <v>45854</v>
      </c>
      <c r="B23" s="23">
        <v>45877</v>
      </c>
      <c r="C23" s="24">
        <v>157</v>
      </c>
      <c r="D23" s="21" t="s">
        <v>95</v>
      </c>
      <c r="E23" s="22" t="s">
        <v>145</v>
      </c>
      <c r="F23" s="26">
        <v>10800</v>
      </c>
      <c r="G23" s="17">
        <v>0</v>
      </c>
      <c r="H23" s="17">
        <v>0</v>
      </c>
      <c r="I23" s="17">
        <v>0</v>
      </c>
      <c r="J23" s="17">
        <f t="shared" si="1"/>
        <v>0</v>
      </c>
      <c r="K23" s="28">
        <f t="shared" si="0"/>
        <v>0</v>
      </c>
    </row>
    <row r="24" spans="1:11" ht="15.75" x14ac:dyDescent="0.25">
      <c r="A24" s="23">
        <v>45854</v>
      </c>
      <c r="B24" s="23">
        <v>45877</v>
      </c>
      <c r="C24" s="24">
        <v>158</v>
      </c>
      <c r="D24" s="21" t="s">
        <v>95</v>
      </c>
      <c r="E24" s="16" t="s">
        <v>173</v>
      </c>
      <c r="F24" s="26">
        <v>10000</v>
      </c>
      <c r="G24" s="17">
        <v>1</v>
      </c>
      <c r="H24" s="17">
        <v>0</v>
      </c>
      <c r="I24" s="17">
        <v>0</v>
      </c>
      <c r="J24" s="17">
        <f t="shared" si="1"/>
        <v>1</v>
      </c>
      <c r="K24" s="28">
        <f t="shared" si="0"/>
        <v>10000</v>
      </c>
    </row>
    <row r="25" spans="1:11" ht="15.75" x14ac:dyDescent="0.25">
      <c r="A25" s="23">
        <v>45854</v>
      </c>
      <c r="B25" s="23">
        <v>45877</v>
      </c>
      <c r="C25" s="24">
        <v>159</v>
      </c>
      <c r="D25" s="21" t="s">
        <v>95</v>
      </c>
      <c r="E25" s="16" t="s">
        <v>174</v>
      </c>
      <c r="F25" s="26">
        <v>10500</v>
      </c>
      <c r="G25" s="17">
        <v>1</v>
      </c>
      <c r="H25" s="17">
        <v>0</v>
      </c>
      <c r="I25" s="17">
        <v>0</v>
      </c>
      <c r="J25" s="17">
        <f t="shared" si="1"/>
        <v>1</v>
      </c>
      <c r="K25" s="28">
        <f t="shared" si="0"/>
        <v>10500</v>
      </c>
    </row>
    <row r="26" spans="1:11" ht="15.75" x14ac:dyDescent="0.25">
      <c r="A26" s="23">
        <v>45854</v>
      </c>
      <c r="B26" s="23">
        <v>45877</v>
      </c>
      <c r="C26" s="24">
        <v>160</v>
      </c>
      <c r="D26" s="21" t="s">
        <v>95</v>
      </c>
      <c r="E26" s="16" t="s">
        <v>175</v>
      </c>
      <c r="F26" s="26">
        <v>10500</v>
      </c>
      <c r="G26" s="17">
        <v>1</v>
      </c>
      <c r="H26" s="17">
        <v>0</v>
      </c>
      <c r="I26" s="17">
        <v>0</v>
      </c>
      <c r="J26" s="17">
        <f t="shared" si="1"/>
        <v>1</v>
      </c>
      <c r="K26" s="28">
        <f t="shared" si="0"/>
        <v>10500</v>
      </c>
    </row>
    <row r="27" spans="1:11" ht="15.75" x14ac:dyDescent="0.25">
      <c r="A27" s="23">
        <v>45854</v>
      </c>
      <c r="B27" s="23">
        <v>45877</v>
      </c>
      <c r="C27" s="24">
        <v>161</v>
      </c>
      <c r="D27" s="21" t="s">
        <v>95</v>
      </c>
      <c r="E27" s="16" t="s">
        <v>176</v>
      </c>
      <c r="F27" s="26">
        <v>10500</v>
      </c>
      <c r="G27" s="17">
        <v>1</v>
      </c>
      <c r="H27" s="17">
        <v>0</v>
      </c>
      <c r="I27" s="17">
        <v>0</v>
      </c>
      <c r="J27" s="17">
        <f t="shared" si="1"/>
        <v>1</v>
      </c>
      <c r="K27" s="28">
        <f t="shared" si="0"/>
        <v>10500</v>
      </c>
    </row>
    <row r="28" spans="1:11" ht="15.75" customHeight="1" x14ac:dyDescent="0.25">
      <c r="A28" s="23">
        <v>45211</v>
      </c>
      <c r="B28" s="23">
        <v>45217</v>
      </c>
      <c r="C28" s="24">
        <v>58</v>
      </c>
      <c r="D28" s="19" t="s">
        <v>95</v>
      </c>
      <c r="E28" s="16" t="s">
        <v>129</v>
      </c>
      <c r="F28" s="26">
        <v>5245.76</v>
      </c>
      <c r="G28" s="17">
        <v>3</v>
      </c>
      <c r="H28" s="17">
        <v>0</v>
      </c>
      <c r="I28" s="17">
        <v>0</v>
      </c>
      <c r="J28" s="17">
        <f t="shared" si="1"/>
        <v>3</v>
      </c>
      <c r="K28" s="71">
        <f t="shared" si="0"/>
        <v>15737.28</v>
      </c>
    </row>
    <row r="29" spans="1:11" ht="15.75" x14ac:dyDescent="0.25">
      <c r="A29" s="23">
        <v>44958</v>
      </c>
      <c r="B29" s="56">
        <v>44986</v>
      </c>
      <c r="C29" s="82">
        <v>2</v>
      </c>
      <c r="D29" s="19" t="s">
        <v>95</v>
      </c>
      <c r="E29" s="36" t="s">
        <v>109</v>
      </c>
      <c r="F29" s="71">
        <v>3800</v>
      </c>
      <c r="G29" s="17">
        <v>4</v>
      </c>
      <c r="H29" s="42">
        <v>0</v>
      </c>
      <c r="I29" s="41">
        <v>1</v>
      </c>
      <c r="J29" s="17">
        <f t="shared" si="1"/>
        <v>3</v>
      </c>
      <c r="K29" s="28">
        <f t="shared" si="0"/>
        <v>11400</v>
      </c>
    </row>
    <row r="30" spans="1:11" ht="16.5" customHeight="1" x14ac:dyDescent="0.25">
      <c r="A30" s="23">
        <v>45211</v>
      </c>
      <c r="B30" s="23">
        <v>45217</v>
      </c>
      <c r="C30" s="24">
        <v>162</v>
      </c>
      <c r="D30" s="19" t="s">
        <v>95</v>
      </c>
      <c r="E30" s="16" t="s">
        <v>127</v>
      </c>
      <c r="F30" s="26">
        <v>5800</v>
      </c>
      <c r="G30" s="17">
        <v>5</v>
      </c>
      <c r="H30" s="42">
        <v>0</v>
      </c>
      <c r="I30" s="41">
        <v>0</v>
      </c>
      <c r="J30" s="17">
        <f t="shared" si="1"/>
        <v>5</v>
      </c>
      <c r="K30" s="28">
        <f t="shared" si="0"/>
        <v>29000</v>
      </c>
    </row>
    <row r="31" spans="1:11" ht="15.75" customHeight="1" x14ac:dyDescent="0.25">
      <c r="A31" s="23">
        <v>45554</v>
      </c>
      <c r="B31" s="23">
        <v>45597</v>
      </c>
      <c r="C31" s="24">
        <v>59</v>
      </c>
      <c r="D31" s="19" t="s">
        <v>95</v>
      </c>
      <c r="E31" s="16" t="s">
        <v>6</v>
      </c>
      <c r="F31" s="26">
        <v>4550</v>
      </c>
      <c r="G31" s="17">
        <v>0</v>
      </c>
      <c r="H31" s="42">
        <v>0</v>
      </c>
      <c r="I31" s="41">
        <v>0</v>
      </c>
      <c r="J31" s="17">
        <f t="shared" si="1"/>
        <v>0</v>
      </c>
      <c r="K31" s="28">
        <f t="shared" si="0"/>
        <v>0</v>
      </c>
    </row>
    <row r="32" spans="1:11" ht="17.25" customHeight="1" x14ac:dyDescent="0.25">
      <c r="A32" s="23">
        <v>44194</v>
      </c>
      <c r="B32" s="23">
        <v>44202</v>
      </c>
      <c r="C32" s="24">
        <v>60</v>
      </c>
      <c r="D32" s="19" t="s">
        <v>95</v>
      </c>
      <c r="E32" s="16" t="s">
        <v>7</v>
      </c>
      <c r="F32" s="26">
        <v>4790</v>
      </c>
      <c r="G32" s="17">
        <v>4</v>
      </c>
      <c r="H32" s="42">
        <v>0</v>
      </c>
      <c r="I32" s="41">
        <v>0</v>
      </c>
      <c r="J32" s="17">
        <f t="shared" si="1"/>
        <v>4</v>
      </c>
      <c r="K32" s="28">
        <f t="shared" si="0"/>
        <v>19160</v>
      </c>
    </row>
    <row r="33" spans="1:13" ht="17.25" customHeight="1" x14ac:dyDescent="0.25">
      <c r="A33" s="23">
        <v>44194</v>
      </c>
      <c r="B33" s="23">
        <v>44202</v>
      </c>
      <c r="C33" s="24">
        <v>61</v>
      </c>
      <c r="D33" s="19" t="s">
        <v>95</v>
      </c>
      <c r="E33" s="16" t="s">
        <v>104</v>
      </c>
      <c r="F33" s="26">
        <v>4790</v>
      </c>
      <c r="G33" s="17">
        <v>3</v>
      </c>
      <c r="H33" s="42">
        <v>0</v>
      </c>
      <c r="I33" s="41">
        <v>0</v>
      </c>
      <c r="J33" s="17">
        <f>+G33-I33+H33</f>
        <v>3</v>
      </c>
      <c r="K33" s="28">
        <f t="shared" si="0"/>
        <v>14370</v>
      </c>
    </row>
    <row r="34" spans="1:13" ht="15" customHeight="1" x14ac:dyDescent="0.25">
      <c r="A34" s="23">
        <v>44194</v>
      </c>
      <c r="B34" s="23">
        <v>44202</v>
      </c>
      <c r="C34" s="24">
        <v>62</v>
      </c>
      <c r="D34" s="19" t="s">
        <v>95</v>
      </c>
      <c r="E34" s="16" t="s">
        <v>130</v>
      </c>
      <c r="F34" s="26">
        <v>4500.5200000000004</v>
      </c>
      <c r="G34" s="17">
        <v>1</v>
      </c>
      <c r="H34" s="17">
        <v>0</v>
      </c>
      <c r="I34" s="41">
        <v>0</v>
      </c>
      <c r="J34" s="17">
        <f t="shared" ref="J34:J37" si="2">+G34-I34+H34</f>
        <v>1</v>
      </c>
      <c r="K34" s="28">
        <f t="shared" si="0"/>
        <v>4500.5200000000004</v>
      </c>
    </row>
    <row r="35" spans="1:13" ht="16.5" customHeight="1" x14ac:dyDescent="0.25">
      <c r="A35" s="23">
        <v>45554</v>
      </c>
      <c r="B35" s="23">
        <v>45597</v>
      </c>
      <c r="C35" s="83">
        <v>63</v>
      </c>
      <c r="D35" s="19" t="s">
        <v>95</v>
      </c>
      <c r="E35" s="16" t="s">
        <v>110</v>
      </c>
      <c r="F35" s="96">
        <v>4500.5200000000004</v>
      </c>
      <c r="G35" s="17">
        <v>1</v>
      </c>
      <c r="H35" s="17">
        <v>0</v>
      </c>
      <c r="I35" s="41">
        <v>0</v>
      </c>
      <c r="J35" s="17">
        <f t="shared" si="2"/>
        <v>1</v>
      </c>
      <c r="K35" s="28">
        <f t="shared" si="0"/>
        <v>4500.5200000000004</v>
      </c>
    </row>
    <row r="36" spans="1:13" ht="15" customHeight="1" x14ac:dyDescent="0.25">
      <c r="A36" s="23">
        <v>45554</v>
      </c>
      <c r="B36" s="23">
        <v>45597</v>
      </c>
      <c r="C36" s="83">
        <v>64</v>
      </c>
      <c r="D36" s="19" t="s">
        <v>95</v>
      </c>
      <c r="E36" s="16" t="s">
        <v>111</v>
      </c>
      <c r="F36" s="96">
        <v>4500.5200000000004</v>
      </c>
      <c r="G36" s="17">
        <v>1</v>
      </c>
      <c r="H36" s="17">
        <v>0</v>
      </c>
      <c r="I36" s="41">
        <v>0</v>
      </c>
      <c r="J36" s="17">
        <f t="shared" si="2"/>
        <v>1</v>
      </c>
      <c r="K36" s="28">
        <f t="shared" si="0"/>
        <v>4500.5200000000004</v>
      </c>
    </row>
    <row r="37" spans="1:13" ht="15.75" customHeight="1" x14ac:dyDescent="0.25">
      <c r="A37" s="23">
        <v>45554</v>
      </c>
      <c r="B37" s="23">
        <v>45597</v>
      </c>
      <c r="C37" s="24">
        <v>65</v>
      </c>
      <c r="D37" s="19" t="s">
        <v>95</v>
      </c>
      <c r="E37" s="16" t="s">
        <v>112</v>
      </c>
      <c r="F37" s="96">
        <v>4500.5200000000004</v>
      </c>
      <c r="G37" s="17">
        <v>1</v>
      </c>
      <c r="H37" s="17">
        <v>0</v>
      </c>
      <c r="I37" s="41">
        <v>0</v>
      </c>
      <c r="J37" s="17">
        <f t="shared" si="2"/>
        <v>1</v>
      </c>
      <c r="K37" s="28">
        <f t="shared" si="0"/>
        <v>4500.5200000000004</v>
      </c>
    </row>
    <row r="38" spans="1:13" ht="15.75" customHeight="1" x14ac:dyDescent="0.25">
      <c r="A38" s="23">
        <v>45554</v>
      </c>
      <c r="B38" s="23">
        <v>45597</v>
      </c>
      <c r="C38" s="24">
        <v>66</v>
      </c>
      <c r="D38" s="19" t="s">
        <v>95</v>
      </c>
      <c r="E38" s="16" t="s">
        <v>8</v>
      </c>
      <c r="F38" s="96">
        <v>4790</v>
      </c>
      <c r="G38" s="17">
        <v>5</v>
      </c>
      <c r="H38" s="17">
        <v>0</v>
      </c>
      <c r="I38" s="41">
        <v>0</v>
      </c>
      <c r="J38" s="17">
        <f t="shared" si="1"/>
        <v>5</v>
      </c>
      <c r="K38" s="28">
        <f t="shared" si="0"/>
        <v>23950</v>
      </c>
    </row>
    <row r="39" spans="1:13" ht="15" customHeight="1" x14ac:dyDescent="0.25">
      <c r="A39" s="23">
        <v>45211</v>
      </c>
      <c r="B39" s="23">
        <v>45217</v>
      </c>
      <c r="C39" s="24">
        <v>67</v>
      </c>
      <c r="D39" s="19" t="s">
        <v>95</v>
      </c>
      <c r="E39" s="16" t="s">
        <v>9</v>
      </c>
      <c r="F39" s="26">
        <v>10000</v>
      </c>
      <c r="G39" s="17">
        <v>3</v>
      </c>
      <c r="H39" s="17">
        <v>0</v>
      </c>
      <c r="I39" s="41">
        <v>0</v>
      </c>
      <c r="J39" s="17">
        <f t="shared" si="1"/>
        <v>3</v>
      </c>
      <c r="K39" s="28">
        <f t="shared" si="0"/>
        <v>30000</v>
      </c>
    </row>
    <row r="40" spans="1:13" ht="15.75" customHeight="1" x14ac:dyDescent="0.25">
      <c r="A40" s="23">
        <v>45211</v>
      </c>
      <c r="B40" s="23">
        <v>45217</v>
      </c>
      <c r="C40" s="24">
        <v>68</v>
      </c>
      <c r="D40" s="19" t="s">
        <v>95</v>
      </c>
      <c r="E40" s="16" t="s">
        <v>10</v>
      </c>
      <c r="F40" s="26">
        <v>12500</v>
      </c>
      <c r="G40" s="17">
        <v>4</v>
      </c>
      <c r="H40" s="17">
        <v>0</v>
      </c>
      <c r="I40" s="41">
        <v>0</v>
      </c>
      <c r="J40" s="17">
        <f t="shared" si="1"/>
        <v>4</v>
      </c>
      <c r="K40" s="28">
        <f t="shared" si="0"/>
        <v>50000</v>
      </c>
    </row>
    <row r="41" spans="1:13" ht="15" customHeight="1" x14ac:dyDescent="0.25">
      <c r="A41" s="23">
        <v>45211</v>
      </c>
      <c r="B41" s="23">
        <v>45217</v>
      </c>
      <c r="C41" s="24">
        <v>69</v>
      </c>
      <c r="D41" s="19" t="s">
        <v>95</v>
      </c>
      <c r="E41" s="16" t="s">
        <v>11</v>
      </c>
      <c r="F41" s="26">
        <v>12500</v>
      </c>
      <c r="G41" s="17">
        <v>4</v>
      </c>
      <c r="H41" s="17">
        <v>0</v>
      </c>
      <c r="I41" s="41">
        <v>0</v>
      </c>
      <c r="J41" s="17">
        <f t="shared" si="1"/>
        <v>4</v>
      </c>
      <c r="K41" s="28">
        <f t="shared" si="0"/>
        <v>50000</v>
      </c>
    </row>
    <row r="42" spans="1:13" ht="16.5" customHeight="1" x14ac:dyDescent="0.25">
      <c r="A42" s="23">
        <v>45211</v>
      </c>
      <c r="B42" s="23">
        <v>45217</v>
      </c>
      <c r="C42" s="19">
        <v>70</v>
      </c>
      <c r="D42" s="19" t="s">
        <v>95</v>
      </c>
      <c r="E42" s="16" t="s">
        <v>12</v>
      </c>
      <c r="F42" s="26">
        <v>12500</v>
      </c>
      <c r="G42" s="17">
        <v>3</v>
      </c>
      <c r="H42" s="17">
        <v>0</v>
      </c>
      <c r="I42" s="41">
        <v>0</v>
      </c>
      <c r="J42" s="17">
        <f t="shared" si="1"/>
        <v>3</v>
      </c>
      <c r="K42" s="28">
        <f t="shared" si="0"/>
        <v>37500</v>
      </c>
    </row>
    <row r="43" spans="1:13" ht="15" customHeight="1" x14ac:dyDescent="0.25">
      <c r="A43" s="23">
        <v>45211</v>
      </c>
      <c r="B43" s="23">
        <v>45217</v>
      </c>
      <c r="C43" s="19">
        <v>71</v>
      </c>
      <c r="D43" s="19" t="s">
        <v>95</v>
      </c>
      <c r="E43" s="16" t="s">
        <v>87</v>
      </c>
      <c r="F43" s="26">
        <v>5500</v>
      </c>
      <c r="G43" s="17">
        <v>4</v>
      </c>
      <c r="H43" s="17">
        <v>0</v>
      </c>
      <c r="I43" s="43">
        <v>0</v>
      </c>
      <c r="J43" s="17">
        <f t="shared" si="1"/>
        <v>4</v>
      </c>
      <c r="K43" s="28">
        <f t="shared" si="0"/>
        <v>22000</v>
      </c>
    </row>
    <row r="44" spans="1:13" ht="13.5" customHeight="1" x14ac:dyDescent="0.25">
      <c r="A44" s="23">
        <v>45036</v>
      </c>
      <c r="B44" s="23">
        <v>45042</v>
      </c>
      <c r="C44" s="19">
        <v>73</v>
      </c>
      <c r="D44" s="19" t="s">
        <v>95</v>
      </c>
      <c r="E44" s="16" t="s">
        <v>13</v>
      </c>
      <c r="F44" s="26">
        <v>7650</v>
      </c>
      <c r="G44" s="17">
        <v>5</v>
      </c>
      <c r="H44" s="17">
        <v>0</v>
      </c>
      <c r="I44" s="17">
        <v>1</v>
      </c>
      <c r="J44" s="17">
        <f>+G44-I44+H44</f>
        <v>4</v>
      </c>
      <c r="K44" s="28">
        <f t="shared" si="0"/>
        <v>30600</v>
      </c>
    </row>
    <row r="45" spans="1:13" ht="16.5" customHeight="1" x14ac:dyDescent="0.25">
      <c r="A45" s="23">
        <v>45036</v>
      </c>
      <c r="B45" s="23">
        <v>45042</v>
      </c>
      <c r="C45" s="19">
        <v>76</v>
      </c>
      <c r="D45" s="19" t="s">
        <v>95</v>
      </c>
      <c r="E45" s="16" t="s">
        <v>14</v>
      </c>
      <c r="F45" s="26">
        <v>5850</v>
      </c>
      <c r="G45" s="17">
        <v>5</v>
      </c>
      <c r="H45" s="17">
        <v>0</v>
      </c>
      <c r="I45" s="17">
        <v>1</v>
      </c>
      <c r="J45" s="17">
        <f t="shared" si="1"/>
        <v>4</v>
      </c>
      <c r="K45" s="28">
        <f t="shared" si="0"/>
        <v>23400</v>
      </c>
    </row>
    <row r="46" spans="1:13" ht="16.5" customHeight="1" x14ac:dyDescent="0.25">
      <c r="A46" s="23">
        <v>45036</v>
      </c>
      <c r="B46" s="23">
        <v>45042</v>
      </c>
      <c r="C46" s="19">
        <v>77</v>
      </c>
      <c r="D46" s="19" t="s">
        <v>95</v>
      </c>
      <c r="E46" s="16" t="s">
        <v>15</v>
      </c>
      <c r="F46" s="26">
        <v>5850</v>
      </c>
      <c r="G46" s="17">
        <v>7</v>
      </c>
      <c r="H46" s="17">
        <v>0</v>
      </c>
      <c r="I46" s="17">
        <v>1</v>
      </c>
      <c r="J46" s="17">
        <f t="shared" si="1"/>
        <v>6</v>
      </c>
      <c r="K46" s="28">
        <f t="shared" si="0"/>
        <v>35100</v>
      </c>
    </row>
    <row r="47" spans="1:13" ht="15.75" customHeight="1" x14ac:dyDescent="0.25">
      <c r="A47" s="23">
        <v>45036</v>
      </c>
      <c r="B47" s="23">
        <v>45042</v>
      </c>
      <c r="C47" s="19">
        <v>142</v>
      </c>
      <c r="D47" s="19" t="s">
        <v>95</v>
      </c>
      <c r="E47" s="16" t="s">
        <v>16</v>
      </c>
      <c r="F47" s="26">
        <v>5850</v>
      </c>
      <c r="G47" s="17">
        <v>5</v>
      </c>
      <c r="H47" s="17">
        <v>0</v>
      </c>
      <c r="I47" s="17">
        <v>1</v>
      </c>
      <c r="J47" s="17">
        <f t="shared" si="1"/>
        <v>4</v>
      </c>
      <c r="K47" s="28">
        <f t="shared" si="0"/>
        <v>23400</v>
      </c>
      <c r="M47" s="2"/>
    </row>
    <row r="48" spans="1:13" ht="15.75" customHeight="1" x14ac:dyDescent="0.25">
      <c r="A48" s="23">
        <v>45211</v>
      </c>
      <c r="B48" s="23">
        <v>45217</v>
      </c>
      <c r="C48" s="19">
        <v>143</v>
      </c>
      <c r="D48" s="19" t="s">
        <v>95</v>
      </c>
      <c r="E48" s="16" t="s">
        <v>17</v>
      </c>
      <c r="F48" s="26">
        <v>6500</v>
      </c>
      <c r="G48" s="17">
        <v>7</v>
      </c>
      <c r="H48" s="17">
        <v>0</v>
      </c>
      <c r="I48" s="17">
        <v>0</v>
      </c>
      <c r="J48" s="17">
        <f t="shared" si="1"/>
        <v>7</v>
      </c>
      <c r="K48" s="28">
        <f t="shared" si="0"/>
        <v>45500</v>
      </c>
      <c r="M48" s="2"/>
    </row>
    <row r="49" spans="1:13" ht="16.5" customHeight="1" x14ac:dyDescent="0.25">
      <c r="A49" s="23">
        <v>45211</v>
      </c>
      <c r="B49" s="23">
        <v>45217</v>
      </c>
      <c r="C49" s="19">
        <v>144</v>
      </c>
      <c r="D49" s="19" t="s">
        <v>95</v>
      </c>
      <c r="E49" s="16" t="s">
        <v>131</v>
      </c>
      <c r="F49" s="26">
        <v>5500</v>
      </c>
      <c r="G49" s="17">
        <v>5</v>
      </c>
      <c r="H49" s="17">
        <v>0</v>
      </c>
      <c r="I49" s="17">
        <v>0</v>
      </c>
      <c r="J49" s="17">
        <f t="shared" si="1"/>
        <v>5</v>
      </c>
      <c r="K49" s="28">
        <f t="shared" si="0"/>
        <v>27500</v>
      </c>
      <c r="M49" s="2"/>
    </row>
    <row r="50" spans="1:13" ht="15.75" customHeight="1" x14ac:dyDescent="0.25">
      <c r="A50" s="23">
        <v>43644</v>
      </c>
      <c r="B50" s="23">
        <v>43829</v>
      </c>
      <c r="C50" s="19">
        <v>145</v>
      </c>
      <c r="D50" s="19" t="s">
        <v>95</v>
      </c>
      <c r="E50" s="16" t="s">
        <v>124</v>
      </c>
      <c r="F50" s="26">
        <v>529.66</v>
      </c>
      <c r="G50" s="17">
        <v>1</v>
      </c>
      <c r="H50" s="17">
        <v>0</v>
      </c>
      <c r="I50" s="17">
        <v>0</v>
      </c>
      <c r="J50" s="17">
        <f t="shared" si="1"/>
        <v>1</v>
      </c>
      <c r="K50" s="28">
        <f t="shared" si="0"/>
        <v>529.66</v>
      </c>
      <c r="M50" s="2"/>
    </row>
    <row r="51" spans="1:13" ht="15.75" customHeight="1" x14ac:dyDescent="0.25">
      <c r="A51" s="23">
        <v>43644</v>
      </c>
      <c r="B51" s="23">
        <v>43829</v>
      </c>
      <c r="C51" s="19">
        <v>146</v>
      </c>
      <c r="D51" s="19" t="s">
        <v>95</v>
      </c>
      <c r="E51" s="16" t="s">
        <v>125</v>
      </c>
      <c r="F51" s="26">
        <v>529.66</v>
      </c>
      <c r="G51" s="17">
        <v>3</v>
      </c>
      <c r="H51" s="17">
        <v>0</v>
      </c>
      <c r="I51" s="17">
        <v>0</v>
      </c>
      <c r="J51" s="17">
        <f t="shared" si="1"/>
        <v>3</v>
      </c>
      <c r="K51" s="28">
        <f t="shared" si="0"/>
        <v>1588.98</v>
      </c>
      <c r="M51" s="2"/>
    </row>
    <row r="52" spans="1:13" ht="16.5" customHeight="1" x14ac:dyDescent="0.25">
      <c r="A52" s="23">
        <v>43644</v>
      </c>
      <c r="B52" s="23">
        <v>43829</v>
      </c>
      <c r="C52" s="19">
        <v>147</v>
      </c>
      <c r="D52" s="19" t="s">
        <v>95</v>
      </c>
      <c r="E52" s="16" t="s">
        <v>126</v>
      </c>
      <c r="F52" s="26">
        <v>529.66</v>
      </c>
      <c r="G52" s="17">
        <v>3</v>
      </c>
      <c r="H52" s="17">
        <v>0</v>
      </c>
      <c r="I52" s="17">
        <v>0</v>
      </c>
      <c r="J52" s="17">
        <f t="shared" si="1"/>
        <v>3</v>
      </c>
      <c r="K52" s="28">
        <f t="shared" si="0"/>
        <v>1588.98</v>
      </c>
      <c r="M52" s="2"/>
    </row>
    <row r="53" spans="1:13" ht="14.25" customHeight="1" x14ac:dyDescent="0.25">
      <c r="A53" s="23">
        <v>44958</v>
      </c>
      <c r="B53" s="23">
        <v>44986</v>
      </c>
      <c r="C53" s="31">
        <v>15</v>
      </c>
      <c r="D53" s="19" t="s">
        <v>95</v>
      </c>
      <c r="E53" s="16" t="s">
        <v>135</v>
      </c>
      <c r="F53" s="26">
        <v>3000</v>
      </c>
      <c r="G53" s="17">
        <v>2</v>
      </c>
      <c r="H53" s="17">
        <v>0</v>
      </c>
      <c r="I53" s="17">
        <v>0</v>
      </c>
      <c r="J53" s="17">
        <f t="shared" si="1"/>
        <v>2</v>
      </c>
      <c r="K53" s="28">
        <f t="shared" si="0"/>
        <v>6000</v>
      </c>
      <c r="M53" s="2"/>
    </row>
    <row r="54" spans="1:13" ht="15.75" x14ac:dyDescent="0.25">
      <c r="A54" s="23">
        <v>44958</v>
      </c>
      <c r="B54" s="23">
        <v>44986</v>
      </c>
      <c r="C54" s="31">
        <v>79</v>
      </c>
      <c r="D54" s="19" t="s">
        <v>95</v>
      </c>
      <c r="E54" s="16" t="s">
        <v>137</v>
      </c>
      <c r="F54" s="26">
        <v>3100</v>
      </c>
      <c r="G54" s="17">
        <v>3</v>
      </c>
      <c r="H54" s="17">
        <v>0</v>
      </c>
      <c r="I54" s="17">
        <v>0</v>
      </c>
      <c r="J54" s="17">
        <f t="shared" si="1"/>
        <v>3</v>
      </c>
      <c r="K54" s="28">
        <f t="shared" ref="K54" si="3">+F55*J55</f>
        <v>9300</v>
      </c>
      <c r="M54" s="2"/>
    </row>
    <row r="55" spans="1:13" ht="15.75" customHeight="1" x14ac:dyDescent="0.25">
      <c r="A55" s="23">
        <v>44958</v>
      </c>
      <c r="B55" s="23">
        <v>44986</v>
      </c>
      <c r="C55" s="31">
        <v>86</v>
      </c>
      <c r="D55" s="19" t="s">
        <v>95</v>
      </c>
      <c r="E55" s="16" t="s">
        <v>136</v>
      </c>
      <c r="F55" s="26">
        <v>3100</v>
      </c>
      <c r="G55" s="17">
        <v>3</v>
      </c>
      <c r="H55" s="17">
        <v>0</v>
      </c>
      <c r="I55" s="17">
        <v>0</v>
      </c>
      <c r="J55" s="17">
        <f t="shared" si="1"/>
        <v>3</v>
      </c>
      <c r="K55" s="28">
        <f t="shared" ref="K55:K128" si="4">+F55*J55</f>
        <v>9300</v>
      </c>
      <c r="M55" s="2"/>
    </row>
    <row r="56" spans="1:13" ht="15" customHeight="1" x14ac:dyDescent="0.25">
      <c r="A56" s="23">
        <v>44958</v>
      </c>
      <c r="B56" s="23">
        <v>44986</v>
      </c>
      <c r="C56" s="31">
        <v>87</v>
      </c>
      <c r="D56" s="19" t="s">
        <v>95</v>
      </c>
      <c r="E56" s="16" t="s">
        <v>133</v>
      </c>
      <c r="F56" s="26">
        <v>3100</v>
      </c>
      <c r="G56" s="17">
        <v>3</v>
      </c>
      <c r="H56" s="17">
        <v>0</v>
      </c>
      <c r="I56" s="17">
        <v>0</v>
      </c>
      <c r="J56" s="17">
        <f t="shared" si="1"/>
        <v>3</v>
      </c>
      <c r="K56" s="28">
        <f t="shared" si="4"/>
        <v>9300</v>
      </c>
      <c r="M56" s="2"/>
    </row>
    <row r="57" spans="1:13" ht="15.75" x14ac:dyDescent="0.25">
      <c r="A57" s="23">
        <v>43039</v>
      </c>
      <c r="B57" s="23">
        <v>43039</v>
      </c>
      <c r="C57" s="19">
        <v>88</v>
      </c>
      <c r="D57" s="19" t="s">
        <v>95</v>
      </c>
      <c r="E57" s="16" t="s">
        <v>120</v>
      </c>
      <c r="F57" s="26">
        <v>3500</v>
      </c>
      <c r="G57" s="44">
        <v>1</v>
      </c>
      <c r="H57" s="17">
        <v>0</v>
      </c>
      <c r="I57" s="17">
        <v>0</v>
      </c>
      <c r="J57" s="17">
        <f t="shared" si="1"/>
        <v>1</v>
      </c>
      <c r="K57" s="28">
        <f t="shared" si="4"/>
        <v>3500</v>
      </c>
    </row>
    <row r="58" spans="1:13" ht="15.75" customHeight="1" x14ac:dyDescent="0.25">
      <c r="A58" s="23">
        <v>43152</v>
      </c>
      <c r="B58" s="23">
        <v>43159</v>
      </c>
      <c r="C58" s="19">
        <v>21</v>
      </c>
      <c r="D58" s="19" t="s">
        <v>95</v>
      </c>
      <c r="E58" s="16" t="s">
        <v>121</v>
      </c>
      <c r="F58" s="26">
        <v>3700</v>
      </c>
      <c r="G58" s="44">
        <v>2</v>
      </c>
      <c r="H58" s="17">
        <v>0</v>
      </c>
      <c r="I58" s="17">
        <v>0</v>
      </c>
      <c r="J58" s="17">
        <f t="shared" si="1"/>
        <v>2</v>
      </c>
      <c r="K58" s="28">
        <f t="shared" si="4"/>
        <v>7400</v>
      </c>
    </row>
    <row r="59" spans="1:13" ht="17.25" customHeight="1" x14ac:dyDescent="0.25">
      <c r="A59" s="23">
        <v>44958</v>
      </c>
      <c r="B59" s="23">
        <v>44986</v>
      </c>
      <c r="C59" s="31">
        <v>23</v>
      </c>
      <c r="D59" s="19" t="s">
        <v>95</v>
      </c>
      <c r="E59" s="16" t="s">
        <v>134</v>
      </c>
      <c r="F59" s="26">
        <v>2400</v>
      </c>
      <c r="G59" s="17">
        <v>2</v>
      </c>
      <c r="H59" s="17">
        <v>0</v>
      </c>
      <c r="I59" s="17">
        <v>1</v>
      </c>
      <c r="J59" s="17">
        <f t="shared" si="1"/>
        <v>1</v>
      </c>
      <c r="K59" s="28">
        <f t="shared" si="4"/>
        <v>2400</v>
      </c>
    </row>
    <row r="60" spans="1:13" ht="13.5" customHeight="1" x14ac:dyDescent="0.25">
      <c r="A60" s="72">
        <v>45209</v>
      </c>
      <c r="B60" s="84">
        <v>45217</v>
      </c>
      <c r="C60" s="21">
        <v>148</v>
      </c>
      <c r="D60" s="21" t="s">
        <v>150</v>
      </c>
      <c r="E60" s="37" t="s">
        <v>151</v>
      </c>
      <c r="F60" s="73">
        <v>3550</v>
      </c>
      <c r="G60" s="45">
        <v>1</v>
      </c>
      <c r="H60" s="45">
        <v>0</v>
      </c>
      <c r="I60" s="45">
        <v>1</v>
      </c>
      <c r="J60" s="17">
        <f>+G60-I60+H60</f>
        <v>0</v>
      </c>
      <c r="K60" s="81">
        <f t="shared" si="4"/>
        <v>0</v>
      </c>
    </row>
    <row r="61" spans="1:13" ht="15.75" customHeight="1" x14ac:dyDescent="0.25">
      <c r="A61" s="23">
        <v>45854</v>
      </c>
      <c r="B61" s="23">
        <v>45877</v>
      </c>
      <c r="C61" s="24">
        <v>166</v>
      </c>
      <c r="D61" s="70" t="s">
        <v>150</v>
      </c>
      <c r="E61" s="25" t="s">
        <v>188</v>
      </c>
      <c r="F61" s="71">
        <v>5400</v>
      </c>
      <c r="G61" s="27">
        <v>1</v>
      </c>
      <c r="H61" s="27">
        <v>0</v>
      </c>
      <c r="I61" s="27">
        <v>0</v>
      </c>
      <c r="J61" s="27">
        <f>+G61-I61+H61</f>
        <v>1</v>
      </c>
      <c r="K61" s="28">
        <f t="shared" si="4"/>
        <v>5400</v>
      </c>
    </row>
    <row r="62" spans="1:13" ht="15.75" customHeight="1" x14ac:dyDescent="0.25">
      <c r="A62" s="23">
        <v>45854</v>
      </c>
      <c r="B62" s="23">
        <v>45877</v>
      </c>
      <c r="C62" s="24">
        <v>167</v>
      </c>
      <c r="D62" s="70" t="s">
        <v>150</v>
      </c>
      <c r="E62" s="25" t="s">
        <v>189</v>
      </c>
      <c r="F62" s="71">
        <v>6650</v>
      </c>
      <c r="G62" s="27">
        <v>1</v>
      </c>
      <c r="H62" s="27">
        <v>0</v>
      </c>
      <c r="I62" s="27">
        <v>1</v>
      </c>
      <c r="J62" s="27">
        <f>+G62-I62+H62</f>
        <v>0</v>
      </c>
      <c r="K62" s="28">
        <f t="shared" si="4"/>
        <v>0</v>
      </c>
    </row>
    <row r="63" spans="1:13" ht="16.5" customHeight="1" x14ac:dyDescent="0.25">
      <c r="A63" s="23">
        <v>45854</v>
      </c>
      <c r="B63" s="23">
        <v>45877</v>
      </c>
      <c r="C63" s="24">
        <v>168</v>
      </c>
      <c r="D63" s="70" t="s">
        <v>150</v>
      </c>
      <c r="E63" s="25" t="s">
        <v>190</v>
      </c>
      <c r="F63" s="71">
        <v>6650</v>
      </c>
      <c r="G63" s="27">
        <v>1</v>
      </c>
      <c r="H63" s="27">
        <v>0</v>
      </c>
      <c r="I63" s="27">
        <v>1</v>
      </c>
      <c r="J63" s="27">
        <f>+G63-I63+H63</f>
        <v>0</v>
      </c>
      <c r="K63" s="28">
        <f t="shared" si="4"/>
        <v>0</v>
      </c>
    </row>
    <row r="64" spans="1:13" ht="14.25" customHeight="1" x14ac:dyDescent="0.25">
      <c r="A64" s="23">
        <v>45854</v>
      </c>
      <c r="B64" s="75">
        <v>45877</v>
      </c>
      <c r="C64" s="24">
        <v>169</v>
      </c>
      <c r="D64" s="70" t="s">
        <v>150</v>
      </c>
      <c r="E64" s="25" t="s">
        <v>191</v>
      </c>
      <c r="F64" s="71">
        <v>6650</v>
      </c>
      <c r="G64" s="27">
        <v>1</v>
      </c>
      <c r="H64" s="27">
        <v>0</v>
      </c>
      <c r="I64" s="27">
        <v>1</v>
      </c>
      <c r="J64" s="27">
        <v>1</v>
      </c>
      <c r="K64" s="28">
        <f t="shared" si="4"/>
        <v>6650</v>
      </c>
    </row>
    <row r="65" spans="1:16" ht="16.5" customHeight="1" x14ac:dyDescent="0.25">
      <c r="A65" s="84">
        <v>43644</v>
      </c>
      <c r="B65" s="85">
        <v>43829</v>
      </c>
      <c r="C65" s="58">
        <v>149</v>
      </c>
      <c r="D65" s="21" t="s">
        <v>95</v>
      </c>
      <c r="E65" s="22" t="s">
        <v>18</v>
      </c>
      <c r="F65" s="97">
        <v>529.66</v>
      </c>
      <c r="G65" s="45">
        <v>3</v>
      </c>
      <c r="H65" s="45">
        <v>0</v>
      </c>
      <c r="I65" s="45">
        <v>0</v>
      </c>
      <c r="J65" s="45">
        <f t="shared" si="1"/>
        <v>3</v>
      </c>
      <c r="K65" s="74">
        <f t="shared" si="4"/>
        <v>1588.98</v>
      </c>
    </row>
    <row r="66" spans="1:16" ht="15.75" customHeight="1" x14ac:dyDescent="0.25">
      <c r="A66" s="23">
        <v>45919</v>
      </c>
      <c r="B66" s="75">
        <v>45937</v>
      </c>
      <c r="C66" s="24">
        <v>94</v>
      </c>
      <c r="D66" s="24" t="s">
        <v>95</v>
      </c>
      <c r="E66" s="76" t="s">
        <v>193</v>
      </c>
      <c r="F66" s="71">
        <v>89.23</v>
      </c>
      <c r="G66" s="27">
        <v>0</v>
      </c>
      <c r="H66" s="27">
        <v>10</v>
      </c>
      <c r="I66" s="27">
        <v>3</v>
      </c>
      <c r="J66" s="27">
        <f t="shared" si="1"/>
        <v>7</v>
      </c>
      <c r="K66" s="28">
        <f t="shared" si="4"/>
        <v>624.61</v>
      </c>
    </row>
    <row r="67" spans="1:16" ht="15.75" customHeight="1" x14ac:dyDescent="0.25">
      <c r="A67" s="23">
        <v>45919</v>
      </c>
      <c r="B67" s="75">
        <v>45937</v>
      </c>
      <c r="C67" s="24">
        <v>170</v>
      </c>
      <c r="D67" s="24" t="s">
        <v>95</v>
      </c>
      <c r="E67" s="76" t="s">
        <v>194</v>
      </c>
      <c r="F67" s="71">
        <v>102.05</v>
      </c>
      <c r="G67" s="27">
        <v>0</v>
      </c>
      <c r="H67" s="27">
        <v>10</v>
      </c>
      <c r="I67" s="27">
        <v>0</v>
      </c>
      <c r="J67" s="27">
        <f t="shared" si="1"/>
        <v>10</v>
      </c>
      <c r="K67" s="28">
        <f t="shared" si="4"/>
        <v>1020.5</v>
      </c>
    </row>
    <row r="68" spans="1:16" ht="15.75" customHeight="1" x14ac:dyDescent="0.25">
      <c r="A68" s="23">
        <v>45919</v>
      </c>
      <c r="B68" s="75">
        <v>45937</v>
      </c>
      <c r="C68" s="24">
        <v>171</v>
      </c>
      <c r="D68" s="24" t="s">
        <v>95</v>
      </c>
      <c r="E68" s="76" t="s">
        <v>195</v>
      </c>
      <c r="F68" s="71">
        <v>7070</v>
      </c>
      <c r="G68" s="27">
        <v>0</v>
      </c>
      <c r="H68" s="27">
        <v>8</v>
      </c>
      <c r="I68" s="27">
        <v>2</v>
      </c>
      <c r="J68" s="27">
        <f t="shared" si="1"/>
        <v>6</v>
      </c>
      <c r="K68" s="28">
        <f t="shared" si="4"/>
        <v>42420</v>
      </c>
      <c r="L68" s="9"/>
    </row>
    <row r="69" spans="1:16" ht="16.5" customHeight="1" x14ac:dyDescent="0.25">
      <c r="A69" s="23">
        <v>45919</v>
      </c>
      <c r="B69" s="75">
        <v>45937</v>
      </c>
      <c r="C69" s="24">
        <v>172</v>
      </c>
      <c r="D69" s="24" t="s">
        <v>95</v>
      </c>
      <c r="E69" s="76" t="s">
        <v>196</v>
      </c>
      <c r="F69" s="71">
        <v>213.17</v>
      </c>
      <c r="G69" s="27">
        <v>0</v>
      </c>
      <c r="H69" s="27">
        <v>6</v>
      </c>
      <c r="I69" s="27">
        <v>1</v>
      </c>
      <c r="J69" s="27">
        <f t="shared" si="1"/>
        <v>5</v>
      </c>
      <c r="K69" s="28">
        <f t="shared" si="4"/>
        <v>1065.8499999999999</v>
      </c>
      <c r="L69" s="8"/>
      <c r="M69" s="3"/>
      <c r="N69" s="3"/>
      <c r="O69" s="3"/>
      <c r="P69" s="3"/>
    </row>
    <row r="70" spans="1:16" ht="15.75" customHeight="1" x14ac:dyDescent="0.25">
      <c r="A70" s="23">
        <v>45919</v>
      </c>
      <c r="B70" s="75">
        <v>45937</v>
      </c>
      <c r="C70" s="24">
        <v>173</v>
      </c>
      <c r="D70" s="24" t="s">
        <v>95</v>
      </c>
      <c r="E70" s="76" t="s">
        <v>197</v>
      </c>
      <c r="F70" s="71">
        <v>779.55</v>
      </c>
      <c r="G70" s="27">
        <v>0</v>
      </c>
      <c r="H70" s="27">
        <v>4</v>
      </c>
      <c r="I70" s="27">
        <v>4</v>
      </c>
      <c r="J70" s="27">
        <f t="shared" si="1"/>
        <v>0</v>
      </c>
      <c r="K70" s="28">
        <f t="shared" si="4"/>
        <v>0</v>
      </c>
    </row>
    <row r="71" spans="1:16" ht="13.5" customHeight="1" x14ac:dyDescent="0.25">
      <c r="A71" s="72">
        <v>45919</v>
      </c>
      <c r="B71" s="77">
        <v>45937</v>
      </c>
      <c r="C71" s="78">
        <v>174</v>
      </c>
      <c r="D71" s="70" t="s">
        <v>95</v>
      </c>
      <c r="E71" s="79" t="s">
        <v>198</v>
      </c>
      <c r="F71" s="80">
        <v>8365</v>
      </c>
      <c r="G71" s="54">
        <v>0</v>
      </c>
      <c r="H71" s="54">
        <v>1</v>
      </c>
      <c r="I71" s="54">
        <v>1</v>
      </c>
      <c r="J71" s="54">
        <f t="shared" si="1"/>
        <v>0</v>
      </c>
      <c r="K71" s="81">
        <f t="shared" si="4"/>
        <v>0</v>
      </c>
    </row>
    <row r="72" spans="1:16" ht="15" customHeight="1" x14ac:dyDescent="0.25">
      <c r="A72" s="23">
        <v>45923</v>
      </c>
      <c r="B72" s="23">
        <v>45932</v>
      </c>
      <c r="C72" s="24">
        <v>29</v>
      </c>
      <c r="D72" s="19" t="s">
        <v>95</v>
      </c>
      <c r="E72" s="16" t="s">
        <v>19</v>
      </c>
      <c r="F72" s="26">
        <v>41</v>
      </c>
      <c r="G72" s="17">
        <v>17</v>
      </c>
      <c r="H72" s="17">
        <v>10</v>
      </c>
      <c r="I72" s="17">
        <v>12</v>
      </c>
      <c r="J72" s="17">
        <f t="shared" si="1"/>
        <v>15</v>
      </c>
      <c r="K72" s="28">
        <f t="shared" si="4"/>
        <v>615</v>
      </c>
      <c r="M72" s="2"/>
    </row>
    <row r="73" spans="1:16" ht="18" customHeight="1" x14ac:dyDescent="0.25">
      <c r="A73" s="23">
        <v>45061</v>
      </c>
      <c r="B73" s="23">
        <v>45106</v>
      </c>
      <c r="C73" s="24">
        <v>35</v>
      </c>
      <c r="D73" s="19" t="s">
        <v>95</v>
      </c>
      <c r="E73" s="102" t="s">
        <v>89</v>
      </c>
      <c r="F73" s="26">
        <v>35</v>
      </c>
      <c r="G73" s="17">
        <v>822</v>
      </c>
      <c r="H73" s="17">
        <v>0</v>
      </c>
      <c r="I73" s="17">
        <v>100</v>
      </c>
      <c r="J73" s="17">
        <f t="shared" si="1"/>
        <v>722</v>
      </c>
      <c r="K73" s="28">
        <f t="shared" si="4"/>
        <v>25270</v>
      </c>
    </row>
    <row r="74" spans="1:16" ht="15.75" customHeight="1" x14ac:dyDescent="0.25">
      <c r="A74" s="23">
        <v>45061</v>
      </c>
      <c r="B74" s="23">
        <v>45106</v>
      </c>
      <c r="C74" s="24">
        <v>36</v>
      </c>
      <c r="D74" s="19" t="s">
        <v>95</v>
      </c>
      <c r="E74" s="16" t="s">
        <v>182</v>
      </c>
      <c r="F74" s="26">
        <v>11</v>
      </c>
      <c r="G74" s="17">
        <v>1880</v>
      </c>
      <c r="H74" s="17">
        <v>0</v>
      </c>
      <c r="I74" s="17">
        <v>12</v>
      </c>
      <c r="J74" s="17">
        <f t="shared" si="1"/>
        <v>1868</v>
      </c>
      <c r="K74" s="28">
        <f t="shared" si="4"/>
        <v>20548</v>
      </c>
      <c r="L74" s="8"/>
      <c r="M74" s="3"/>
      <c r="N74" s="3"/>
      <c r="O74" s="3"/>
      <c r="P74" s="3"/>
    </row>
    <row r="75" spans="1:16" ht="15.75" customHeight="1" x14ac:dyDescent="0.25">
      <c r="A75" s="23">
        <v>45061</v>
      </c>
      <c r="B75" s="23">
        <v>45106</v>
      </c>
      <c r="C75" s="24">
        <v>37</v>
      </c>
      <c r="D75" s="19" t="s">
        <v>95</v>
      </c>
      <c r="E75" s="16" t="s">
        <v>181</v>
      </c>
      <c r="F75" s="26">
        <v>29.5</v>
      </c>
      <c r="G75" s="17">
        <v>515</v>
      </c>
      <c r="H75" s="17">
        <v>0</v>
      </c>
      <c r="I75" s="17">
        <v>0</v>
      </c>
      <c r="J75" s="17">
        <f t="shared" si="1"/>
        <v>515</v>
      </c>
      <c r="K75" s="28">
        <f t="shared" si="4"/>
        <v>15192.5</v>
      </c>
      <c r="L75" s="8"/>
      <c r="M75" s="3"/>
      <c r="N75" s="3"/>
      <c r="O75" s="3"/>
      <c r="P75" s="3"/>
    </row>
    <row r="76" spans="1:16" ht="15.75" customHeight="1" x14ac:dyDescent="0.25">
      <c r="A76" s="23">
        <v>45061</v>
      </c>
      <c r="B76" s="23">
        <v>45106</v>
      </c>
      <c r="C76" s="24">
        <v>38</v>
      </c>
      <c r="D76" s="19" t="s">
        <v>95</v>
      </c>
      <c r="E76" s="16" t="s">
        <v>20</v>
      </c>
      <c r="F76" s="26">
        <v>10</v>
      </c>
      <c r="G76" s="17">
        <v>218</v>
      </c>
      <c r="H76" s="17">
        <v>0</v>
      </c>
      <c r="I76" s="17">
        <v>0</v>
      </c>
      <c r="J76" s="17">
        <f t="shared" si="1"/>
        <v>218</v>
      </c>
      <c r="K76" s="28">
        <f t="shared" si="4"/>
        <v>2180</v>
      </c>
      <c r="L76" s="8"/>
      <c r="M76" s="3"/>
      <c r="N76" s="3"/>
      <c r="O76" s="3"/>
      <c r="P76" s="3"/>
    </row>
    <row r="77" spans="1:16" ht="17.25" customHeight="1" x14ac:dyDescent="0.25">
      <c r="A77" s="23">
        <v>43627</v>
      </c>
      <c r="B77" s="23">
        <v>43646</v>
      </c>
      <c r="C77" s="24">
        <v>56</v>
      </c>
      <c r="D77" s="19" t="s">
        <v>95</v>
      </c>
      <c r="E77" s="16" t="s">
        <v>21</v>
      </c>
      <c r="F77" s="26">
        <v>1.18</v>
      </c>
      <c r="G77" s="17">
        <v>1500</v>
      </c>
      <c r="H77" s="17">
        <v>0</v>
      </c>
      <c r="I77" s="17">
        <v>0</v>
      </c>
      <c r="J77" s="17">
        <f t="shared" si="1"/>
        <v>1500</v>
      </c>
      <c r="K77" s="28">
        <f t="shared" si="4"/>
        <v>1770</v>
      </c>
    </row>
    <row r="78" spans="1:16" ht="15.75" x14ac:dyDescent="0.25">
      <c r="A78" s="23">
        <v>45923</v>
      </c>
      <c r="B78" s="23">
        <v>45932</v>
      </c>
      <c r="C78" s="24">
        <v>54</v>
      </c>
      <c r="D78" s="19" t="s">
        <v>96</v>
      </c>
      <c r="E78" s="16" t="s">
        <v>102</v>
      </c>
      <c r="F78" s="26">
        <v>40</v>
      </c>
      <c r="G78" s="17">
        <v>22</v>
      </c>
      <c r="H78" s="17">
        <v>15</v>
      </c>
      <c r="I78" s="17">
        <v>0</v>
      </c>
      <c r="J78" s="17">
        <f t="shared" si="1"/>
        <v>37</v>
      </c>
      <c r="K78" s="28">
        <f t="shared" si="4"/>
        <v>1480</v>
      </c>
    </row>
    <row r="79" spans="1:16" ht="18" customHeight="1" x14ac:dyDescent="0.25">
      <c r="A79" s="23">
        <v>45418</v>
      </c>
      <c r="B79" s="23">
        <v>45440</v>
      </c>
      <c r="C79" s="24">
        <v>25</v>
      </c>
      <c r="D79" s="19" t="s">
        <v>95</v>
      </c>
      <c r="E79" s="16" t="s">
        <v>22</v>
      </c>
      <c r="F79" s="26">
        <v>35.4</v>
      </c>
      <c r="G79" s="17">
        <v>4</v>
      </c>
      <c r="H79" s="17">
        <v>0</v>
      </c>
      <c r="I79" s="17">
        <v>0</v>
      </c>
      <c r="J79" s="17">
        <f>+G79-I79+H79</f>
        <v>4</v>
      </c>
      <c r="K79" s="28">
        <f t="shared" si="4"/>
        <v>141.6</v>
      </c>
    </row>
    <row r="80" spans="1:16" ht="15.75" customHeight="1" x14ac:dyDescent="0.25">
      <c r="A80" s="23">
        <v>44552</v>
      </c>
      <c r="B80" s="23">
        <v>44567</v>
      </c>
      <c r="C80" s="24">
        <v>27</v>
      </c>
      <c r="D80" s="19" t="s">
        <v>95</v>
      </c>
      <c r="E80" s="16" t="s">
        <v>23</v>
      </c>
      <c r="F80" s="26">
        <v>200</v>
      </c>
      <c r="G80" s="17">
        <v>10</v>
      </c>
      <c r="H80" s="17">
        <v>0</v>
      </c>
      <c r="I80" s="17">
        <v>0</v>
      </c>
      <c r="J80" s="17">
        <f t="shared" si="1"/>
        <v>10</v>
      </c>
      <c r="K80" s="28">
        <f t="shared" si="4"/>
        <v>2000</v>
      </c>
    </row>
    <row r="81" spans="1:16" ht="18" customHeight="1" x14ac:dyDescent="0.25">
      <c r="A81" s="23">
        <v>44702</v>
      </c>
      <c r="B81" s="23">
        <v>44712</v>
      </c>
      <c r="C81" s="24">
        <v>10</v>
      </c>
      <c r="D81" s="19" t="s">
        <v>95</v>
      </c>
      <c r="E81" s="16" t="s">
        <v>24</v>
      </c>
      <c r="F81" s="26">
        <v>140</v>
      </c>
      <c r="G81" s="17">
        <v>5</v>
      </c>
      <c r="H81" s="17">
        <v>0</v>
      </c>
      <c r="I81" s="17">
        <v>1</v>
      </c>
      <c r="J81" s="17">
        <f t="shared" ref="J81:J164" si="5">+G81-I81+H81</f>
        <v>4</v>
      </c>
      <c r="K81" s="28">
        <f t="shared" si="4"/>
        <v>560</v>
      </c>
      <c r="L81" s="8"/>
      <c r="M81" s="3"/>
      <c r="N81" s="3"/>
      <c r="O81" s="3"/>
      <c r="P81" s="3"/>
    </row>
    <row r="82" spans="1:16" ht="15.75" customHeight="1" x14ac:dyDescent="0.25">
      <c r="A82" s="23">
        <v>43627</v>
      </c>
      <c r="B82" s="23">
        <v>43646</v>
      </c>
      <c r="C82" s="24">
        <v>40</v>
      </c>
      <c r="D82" s="19" t="s">
        <v>96</v>
      </c>
      <c r="E82" s="16" t="s">
        <v>25</v>
      </c>
      <c r="F82" s="26">
        <v>115</v>
      </c>
      <c r="G82" s="17">
        <v>4</v>
      </c>
      <c r="H82" s="17">
        <v>0</v>
      </c>
      <c r="I82" s="17">
        <v>0</v>
      </c>
      <c r="J82" s="17">
        <f t="shared" si="5"/>
        <v>4</v>
      </c>
      <c r="K82" s="28">
        <f t="shared" si="4"/>
        <v>460</v>
      </c>
      <c r="L82" s="8"/>
      <c r="M82" s="3"/>
      <c r="N82" s="3"/>
      <c r="O82" s="3"/>
      <c r="P82" s="3"/>
    </row>
    <row r="83" spans="1:16" ht="15.75" customHeight="1" x14ac:dyDescent="0.25">
      <c r="A83" s="23">
        <v>45923</v>
      </c>
      <c r="B83" s="23">
        <v>45932</v>
      </c>
      <c r="C83" s="24">
        <v>1</v>
      </c>
      <c r="D83" s="19" t="s">
        <v>96</v>
      </c>
      <c r="E83" s="16" t="s">
        <v>26</v>
      </c>
      <c r="F83" s="26">
        <v>15</v>
      </c>
      <c r="G83" s="17">
        <v>18</v>
      </c>
      <c r="H83" s="17">
        <v>15</v>
      </c>
      <c r="I83" s="17">
        <v>5</v>
      </c>
      <c r="J83" s="17">
        <f t="shared" si="5"/>
        <v>28</v>
      </c>
      <c r="K83" s="28">
        <f t="shared" si="4"/>
        <v>420</v>
      </c>
      <c r="L83" s="8"/>
      <c r="M83" s="3"/>
      <c r="N83" s="3"/>
      <c r="O83" s="3"/>
      <c r="P83" s="3"/>
    </row>
    <row r="84" spans="1:16" ht="15.75" customHeight="1" x14ac:dyDescent="0.25">
      <c r="A84" s="23">
        <v>45923</v>
      </c>
      <c r="B84" s="23">
        <v>45932</v>
      </c>
      <c r="C84" s="24">
        <v>98</v>
      </c>
      <c r="D84" s="19" t="s">
        <v>96</v>
      </c>
      <c r="E84" s="16" t="s">
        <v>27</v>
      </c>
      <c r="F84" s="26">
        <v>35</v>
      </c>
      <c r="G84" s="17">
        <v>20</v>
      </c>
      <c r="H84" s="17">
        <v>10</v>
      </c>
      <c r="I84" s="17">
        <v>5</v>
      </c>
      <c r="J84" s="17">
        <f t="shared" si="5"/>
        <v>25</v>
      </c>
      <c r="K84" s="28">
        <f t="shared" si="4"/>
        <v>875</v>
      </c>
      <c r="L84" s="8"/>
      <c r="M84" s="3"/>
      <c r="N84" s="3"/>
      <c r="O84" s="3"/>
      <c r="P84" s="3"/>
    </row>
    <row r="85" spans="1:16" ht="15.75" x14ac:dyDescent="0.25">
      <c r="A85" s="23">
        <v>44337</v>
      </c>
      <c r="B85" s="23">
        <v>44347</v>
      </c>
      <c r="C85" s="24">
        <v>99</v>
      </c>
      <c r="D85" s="19" t="s">
        <v>95</v>
      </c>
      <c r="E85" s="16" t="s">
        <v>28</v>
      </c>
      <c r="F85" s="26">
        <v>36</v>
      </c>
      <c r="G85" s="17">
        <v>5</v>
      </c>
      <c r="H85" s="17">
        <v>0</v>
      </c>
      <c r="I85" s="17">
        <v>0</v>
      </c>
      <c r="J85" s="17">
        <f t="shared" si="5"/>
        <v>5</v>
      </c>
      <c r="K85" s="92">
        <f t="shared" si="4"/>
        <v>180</v>
      </c>
      <c r="L85" s="8"/>
      <c r="M85" s="3"/>
      <c r="N85" s="3"/>
      <c r="O85" s="3"/>
      <c r="P85" s="3"/>
    </row>
    <row r="86" spans="1:16" ht="15.75" x14ac:dyDescent="0.25">
      <c r="A86" s="86">
        <v>43039</v>
      </c>
      <c r="B86" s="86">
        <v>43039</v>
      </c>
      <c r="C86" s="87">
        <v>47</v>
      </c>
      <c r="D86" s="32" t="s">
        <v>99</v>
      </c>
      <c r="E86" s="38" t="s">
        <v>138</v>
      </c>
      <c r="F86" s="98">
        <v>7.41</v>
      </c>
      <c r="G86" s="47">
        <v>414</v>
      </c>
      <c r="H86" s="47">
        <v>0</v>
      </c>
      <c r="I86" s="47">
        <v>0</v>
      </c>
      <c r="J86" s="47">
        <f t="shared" si="5"/>
        <v>414</v>
      </c>
      <c r="K86" s="92">
        <f t="shared" si="4"/>
        <v>3067.7400000000002</v>
      </c>
      <c r="L86" s="8"/>
      <c r="M86" s="3"/>
      <c r="N86" s="3"/>
      <c r="O86" s="3"/>
      <c r="P86" s="3"/>
    </row>
    <row r="87" spans="1:16" ht="15" customHeight="1" x14ac:dyDescent="0.25">
      <c r="A87" s="88">
        <v>43039</v>
      </c>
      <c r="B87" s="88">
        <v>43039</v>
      </c>
      <c r="C87" s="89">
        <v>48</v>
      </c>
      <c r="D87" s="32" t="s">
        <v>95</v>
      </c>
      <c r="E87" s="39" t="s">
        <v>139</v>
      </c>
      <c r="F87" s="92">
        <v>7.79</v>
      </c>
      <c r="G87" s="47">
        <v>192</v>
      </c>
      <c r="H87" s="47">
        <v>0</v>
      </c>
      <c r="I87" s="47">
        <v>4</v>
      </c>
      <c r="J87" s="47">
        <f t="shared" si="5"/>
        <v>188</v>
      </c>
      <c r="K87" s="92">
        <f t="shared" si="4"/>
        <v>1464.52</v>
      </c>
      <c r="L87" s="8"/>
      <c r="M87" s="3"/>
      <c r="N87" s="3"/>
      <c r="O87" s="3"/>
      <c r="P87" s="3"/>
    </row>
    <row r="88" spans="1:16" ht="18.75" customHeight="1" x14ac:dyDescent="0.25">
      <c r="A88" s="90">
        <v>43039</v>
      </c>
      <c r="B88" s="90">
        <v>43039</v>
      </c>
      <c r="C88" s="91">
        <v>49</v>
      </c>
      <c r="D88" s="33" t="s">
        <v>95</v>
      </c>
      <c r="E88" s="40" t="s">
        <v>29</v>
      </c>
      <c r="F88" s="99">
        <v>4</v>
      </c>
      <c r="G88" s="48">
        <v>100</v>
      </c>
      <c r="H88" s="48">
        <v>0</v>
      </c>
      <c r="I88" s="48">
        <v>0</v>
      </c>
      <c r="J88" s="48">
        <f t="shared" si="5"/>
        <v>100</v>
      </c>
      <c r="K88" s="92">
        <f t="shared" si="4"/>
        <v>400</v>
      </c>
      <c r="L88" s="8"/>
      <c r="M88" s="3"/>
      <c r="N88" s="3"/>
      <c r="O88" s="3"/>
      <c r="P88" s="3"/>
    </row>
    <row r="89" spans="1:16" ht="19.5" customHeight="1" x14ac:dyDescent="0.25">
      <c r="A89" s="90">
        <v>43039</v>
      </c>
      <c r="B89" s="90">
        <v>43039</v>
      </c>
      <c r="C89" s="91">
        <v>50</v>
      </c>
      <c r="D89" s="33" t="s">
        <v>95</v>
      </c>
      <c r="E89" s="40" t="s">
        <v>30</v>
      </c>
      <c r="F89" s="99">
        <v>2.5847000000000002</v>
      </c>
      <c r="G89" s="48">
        <v>190</v>
      </c>
      <c r="H89" s="48">
        <v>0</v>
      </c>
      <c r="I89" s="48">
        <v>2</v>
      </c>
      <c r="J89" s="48">
        <f t="shared" si="5"/>
        <v>188</v>
      </c>
      <c r="K89" s="92">
        <f t="shared" si="4"/>
        <v>485.92360000000002</v>
      </c>
      <c r="L89" s="8"/>
      <c r="M89" s="3"/>
      <c r="N89" s="3"/>
      <c r="O89" s="3"/>
      <c r="P89" s="3"/>
    </row>
    <row r="90" spans="1:16" ht="15.75" customHeight="1" x14ac:dyDescent="0.25">
      <c r="A90" s="90">
        <v>43039</v>
      </c>
      <c r="B90" s="90">
        <v>43039</v>
      </c>
      <c r="C90" s="91">
        <v>51</v>
      </c>
      <c r="D90" s="33" t="s">
        <v>95</v>
      </c>
      <c r="E90" s="40" t="s">
        <v>31</v>
      </c>
      <c r="F90" s="99">
        <v>6.0592999999999995</v>
      </c>
      <c r="G90" s="48">
        <v>73</v>
      </c>
      <c r="H90" s="48">
        <v>0</v>
      </c>
      <c r="I90" s="48">
        <v>0</v>
      </c>
      <c r="J90" s="48">
        <f t="shared" si="5"/>
        <v>73</v>
      </c>
      <c r="K90" s="92">
        <f t="shared" si="4"/>
        <v>442.32889999999998</v>
      </c>
      <c r="L90" s="8"/>
      <c r="M90" s="3"/>
      <c r="N90" s="3"/>
      <c r="O90" s="3"/>
      <c r="P90" s="3"/>
    </row>
    <row r="91" spans="1:16" ht="15.75" customHeight="1" x14ac:dyDescent="0.25">
      <c r="A91" s="90">
        <v>43039</v>
      </c>
      <c r="B91" s="90">
        <v>43039</v>
      </c>
      <c r="C91" s="91">
        <v>52</v>
      </c>
      <c r="D91" s="33" t="s">
        <v>95</v>
      </c>
      <c r="E91" s="40" t="s">
        <v>32</v>
      </c>
      <c r="F91" s="99">
        <v>12.4</v>
      </c>
      <c r="G91" s="48">
        <v>188</v>
      </c>
      <c r="H91" s="48">
        <v>0</v>
      </c>
      <c r="I91" s="48">
        <v>0</v>
      </c>
      <c r="J91" s="48">
        <f t="shared" si="5"/>
        <v>188</v>
      </c>
      <c r="K91" s="92">
        <f t="shared" si="4"/>
        <v>2331.2000000000003</v>
      </c>
      <c r="L91" s="8"/>
      <c r="M91" s="3"/>
      <c r="N91" s="3"/>
      <c r="O91" s="3"/>
      <c r="P91" s="3"/>
    </row>
    <row r="92" spans="1:16" ht="12.75" customHeight="1" x14ac:dyDescent="0.25">
      <c r="A92" s="90">
        <v>43039</v>
      </c>
      <c r="B92" s="90">
        <v>43039</v>
      </c>
      <c r="C92" s="91">
        <v>53</v>
      </c>
      <c r="D92" s="33" t="s">
        <v>95</v>
      </c>
      <c r="E92" s="40" t="s">
        <v>33</v>
      </c>
      <c r="F92" s="99">
        <v>12.423800000000002</v>
      </c>
      <c r="G92" s="48">
        <v>64</v>
      </c>
      <c r="H92" s="48">
        <v>0</v>
      </c>
      <c r="I92" s="48">
        <v>0</v>
      </c>
      <c r="J92" s="48">
        <f t="shared" si="5"/>
        <v>64</v>
      </c>
      <c r="K92" s="28">
        <f t="shared" si="4"/>
        <v>795.12320000000011</v>
      </c>
      <c r="L92" s="8"/>
      <c r="M92" s="3"/>
      <c r="N92" s="3"/>
      <c r="O92" s="3"/>
      <c r="P92" s="3"/>
    </row>
    <row r="93" spans="1:16" ht="16.5" customHeight="1" x14ac:dyDescent="0.25">
      <c r="A93" s="23">
        <v>44957</v>
      </c>
      <c r="B93" s="23">
        <v>44970</v>
      </c>
      <c r="C93" s="24">
        <v>41</v>
      </c>
      <c r="D93" s="19" t="s">
        <v>95</v>
      </c>
      <c r="E93" s="16" t="s">
        <v>34</v>
      </c>
      <c r="F93" s="26">
        <v>25</v>
      </c>
      <c r="G93" s="17">
        <v>8</v>
      </c>
      <c r="H93" s="34">
        <v>0</v>
      </c>
      <c r="I93" s="17">
        <v>0</v>
      </c>
      <c r="J93" s="17">
        <f t="shared" si="5"/>
        <v>8</v>
      </c>
      <c r="K93" s="28">
        <f t="shared" si="4"/>
        <v>200</v>
      </c>
      <c r="L93" s="8"/>
      <c r="M93" s="3"/>
      <c r="N93" s="3"/>
      <c r="O93" s="3"/>
      <c r="P93" s="3"/>
    </row>
    <row r="94" spans="1:16" ht="15.75" customHeight="1" x14ac:dyDescent="0.25">
      <c r="A94" s="23">
        <v>45923</v>
      </c>
      <c r="B94" s="23">
        <v>45932</v>
      </c>
      <c r="C94" s="24">
        <v>28</v>
      </c>
      <c r="D94" s="19" t="s">
        <v>95</v>
      </c>
      <c r="E94" s="16" t="s">
        <v>35</v>
      </c>
      <c r="F94" s="26">
        <v>30</v>
      </c>
      <c r="G94" s="17">
        <v>32</v>
      </c>
      <c r="H94" s="34">
        <v>10</v>
      </c>
      <c r="I94" s="17">
        <v>23</v>
      </c>
      <c r="J94" s="17">
        <f t="shared" si="5"/>
        <v>19</v>
      </c>
      <c r="K94" s="71">
        <f t="shared" si="4"/>
        <v>570</v>
      </c>
      <c r="L94" s="8"/>
      <c r="M94" s="3"/>
      <c r="N94" s="3"/>
      <c r="O94" s="3"/>
      <c r="P94" s="3"/>
    </row>
    <row r="95" spans="1:16" ht="15.75" x14ac:dyDescent="0.25">
      <c r="A95" s="23">
        <v>44191</v>
      </c>
      <c r="B95" s="23">
        <v>44165</v>
      </c>
      <c r="C95" s="82">
        <v>26</v>
      </c>
      <c r="D95" s="19" t="s">
        <v>98</v>
      </c>
      <c r="E95" s="103" t="s">
        <v>113</v>
      </c>
      <c r="F95" s="100">
        <v>691.57</v>
      </c>
      <c r="G95" s="34">
        <v>3</v>
      </c>
      <c r="H95" s="17">
        <v>0</v>
      </c>
      <c r="I95" s="17">
        <v>1</v>
      </c>
      <c r="J95" s="17">
        <f>+G95-I95+H95</f>
        <v>2</v>
      </c>
      <c r="K95" s="28">
        <f t="shared" si="4"/>
        <v>1383.14</v>
      </c>
      <c r="L95" s="8"/>
      <c r="M95" s="3"/>
      <c r="N95" s="3"/>
      <c r="O95" s="3"/>
      <c r="P95" s="3"/>
    </row>
    <row r="96" spans="1:16" ht="15.75" x14ac:dyDescent="0.25">
      <c r="A96" s="23">
        <v>44957</v>
      </c>
      <c r="B96" s="23">
        <v>44970</v>
      </c>
      <c r="C96" s="24">
        <v>30</v>
      </c>
      <c r="D96" s="19" t="s">
        <v>95</v>
      </c>
      <c r="E96" s="16" t="s">
        <v>36</v>
      </c>
      <c r="F96" s="26">
        <v>107</v>
      </c>
      <c r="G96" s="17">
        <v>2</v>
      </c>
      <c r="H96" s="34">
        <v>0</v>
      </c>
      <c r="I96" s="17">
        <v>0</v>
      </c>
      <c r="J96" s="17">
        <f t="shared" si="5"/>
        <v>2</v>
      </c>
      <c r="K96" s="28">
        <f t="shared" si="4"/>
        <v>214</v>
      </c>
      <c r="L96" s="8"/>
      <c r="M96" s="3"/>
      <c r="N96" s="3"/>
      <c r="O96" s="3"/>
      <c r="P96" s="3"/>
    </row>
    <row r="97" spans="1:13" ht="15.75" customHeight="1" x14ac:dyDescent="0.25">
      <c r="A97" s="23">
        <v>44957</v>
      </c>
      <c r="B97" s="23">
        <v>44970</v>
      </c>
      <c r="C97" s="24">
        <v>163</v>
      </c>
      <c r="D97" s="19" t="s">
        <v>95</v>
      </c>
      <c r="E97" s="16" t="s">
        <v>37</v>
      </c>
      <c r="F97" s="26">
        <v>115</v>
      </c>
      <c r="G97" s="17">
        <v>13</v>
      </c>
      <c r="H97" s="17">
        <v>0</v>
      </c>
      <c r="I97" s="17">
        <v>0</v>
      </c>
      <c r="J97" s="17">
        <f>+G97-I97+H97</f>
        <v>13</v>
      </c>
      <c r="K97" s="28">
        <f t="shared" si="4"/>
        <v>1495</v>
      </c>
    </row>
    <row r="98" spans="1:13" ht="18" customHeight="1" x14ac:dyDescent="0.25">
      <c r="A98" s="23">
        <v>44957</v>
      </c>
      <c r="B98" s="23">
        <v>44970</v>
      </c>
      <c r="C98" s="24">
        <v>164</v>
      </c>
      <c r="D98" s="19" t="s">
        <v>95</v>
      </c>
      <c r="E98" s="16" t="s">
        <v>38</v>
      </c>
      <c r="F98" s="26">
        <v>101.69</v>
      </c>
      <c r="G98" s="17">
        <v>4</v>
      </c>
      <c r="H98" s="17">
        <v>0</v>
      </c>
      <c r="I98" s="17">
        <v>1</v>
      </c>
      <c r="J98" s="17">
        <f>+G98-I98+H98</f>
        <v>3</v>
      </c>
      <c r="K98" s="28">
        <f t="shared" si="4"/>
        <v>305.07</v>
      </c>
    </row>
    <row r="99" spans="1:13" ht="16.5" customHeight="1" x14ac:dyDescent="0.25">
      <c r="A99" s="23">
        <v>45250</v>
      </c>
      <c r="B99" s="23">
        <v>45258</v>
      </c>
      <c r="C99" s="24">
        <v>32</v>
      </c>
      <c r="D99" s="19" t="s">
        <v>95</v>
      </c>
      <c r="E99" s="16" t="s">
        <v>39</v>
      </c>
      <c r="F99" s="26">
        <v>309.25</v>
      </c>
      <c r="G99" s="17">
        <v>12</v>
      </c>
      <c r="H99" s="34">
        <v>0</v>
      </c>
      <c r="I99" s="17">
        <v>0</v>
      </c>
      <c r="J99" s="17">
        <f t="shared" si="5"/>
        <v>12</v>
      </c>
      <c r="K99" s="28">
        <f t="shared" si="4"/>
        <v>3711</v>
      </c>
    </row>
    <row r="100" spans="1:13" ht="15.75" x14ac:dyDescent="0.25">
      <c r="A100" s="23">
        <v>45418</v>
      </c>
      <c r="B100" s="23">
        <v>45440</v>
      </c>
      <c r="C100" s="24">
        <v>33</v>
      </c>
      <c r="D100" s="24" t="s">
        <v>95</v>
      </c>
      <c r="E100" s="25" t="s">
        <v>166</v>
      </c>
      <c r="F100" s="26">
        <v>3.5</v>
      </c>
      <c r="G100" s="27">
        <v>352</v>
      </c>
      <c r="H100" s="29">
        <v>0</v>
      </c>
      <c r="I100" s="27">
        <v>0</v>
      </c>
      <c r="J100" s="27">
        <f t="shared" si="5"/>
        <v>352</v>
      </c>
      <c r="K100" s="28">
        <f t="shared" si="4"/>
        <v>1232</v>
      </c>
    </row>
    <row r="101" spans="1:13" ht="14.25" customHeight="1" x14ac:dyDescent="0.25">
      <c r="A101" s="23">
        <v>45616</v>
      </c>
      <c r="B101" s="23">
        <v>45618</v>
      </c>
      <c r="C101" s="24">
        <v>34</v>
      </c>
      <c r="D101" s="19" t="s">
        <v>96</v>
      </c>
      <c r="E101" s="16" t="s">
        <v>93</v>
      </c>
      <c r="F101" s="26">
        <v>360</v>
      </c>
      <c r="G101" s="49">
        <v>0</v>
      </c>
      <c r="H101" s="34">
        <v>6</v>
      </c>
      <c r="I101" s="17">
        <v>2</v>
      </c>
      <c r="J101" s="17">
        <f t="shared" si="5"/>
        <v>4</v>
      </c>
      <c r="K101" s="93">
        <f t="shared" si="4"/>
        <v>1440</v>
      </c>
    </row>
    <row r="102" spans="1:13" ht="17.25" customHeight="1" x14ac:dyDescent="0.25">
      <c r="A102" s="23">
        <v>44957</v>
      </c>
      <c r="B102" s="23">
        <v>44970</v>
      </c>
      <c r="C102" s="24">
        <v>31</v>
      </c>
      <c r="D102" s="19" t="s">
        <v>98</v>
      </c>
      <c r="E102" s="16" t="s">
        <v>117</v>
      </c>
      <c r="F102" s="55">
        <v>365.25</v>
      </c>
      <c r="G102" s="17">
        <v>2</v>
      </c>
      <c r="H102" s="17">
        <v>0</v>
      </c>
      <c r="I102" s="17">
        <v>0</v>
      </c>
      <c r="J102" s="17">
        <f>+G102-I102+H102</f>
        <v>2</v>
      </c>
      <c r="K102" s="28">
        <f t="shared" si="4"/>
        <v>730.5</v>
      </c>
      <c r="L102" s="8"/>
    </row>
    <row r="103" spans="1:13" ht="16.5" customHeight="1" x14ac:dyDescent="0.25">
      <c r="A103" s="23">
        <v>44957</v>
      </c>
      <c r="B103" s="23">
        <v>44970</v>
      </c>
      <c r="C103" s="24">
        <v>57</v>
      </c>
      <c r="D103" s="19" t="s">
        <v>98</v>
      </c>
      <c r="E103" s="16" t="s">
        <v>116</v>
      </c>
      <c r="F103" s="26">
        <v>489.83</v>
      </c>
      <c r="G103" s="17">
        <v>2</v>
      </c>
      <c r="H103" s="34">
        <v>0</v>
      </c>
      <c r="I103" s="17">
        <v>0</v>
      </c>
      <c r="J103" s="17">
        <f t="shared" si="5"/>
        <v>2</v>
      </c>
      <c r="K103" s="28">
        <f t="shared" si="4"/>
        <v>979.66</v>
      </c>
    </row>
    <row r="104" spans="1:13" ht="15.75" x14ac:dyDescent="0.25">
      <c r="A104" s="23">
        <v>45616</v>
      </c>
      <c r="B104" s="23">
        <v>45618</v>
      </c>
      <c r="C104" s="24">
        <v>5</v>
      </c>
      <c r="D104" s="19" t="s">
        <v>98</v>
      </c>
      <c r="E104" s="16" t="s">
        <v>40</v>
      </c>
      <c r="F104" s="55">
        <v>3.75</v>
      </c>
      <c r="G104" s="17">
        <v>46</v>
      </c>
      <c r="H104" s="34">
        <v>0</v>
      </c>
      <c r="I104" s="17">
        <v>13</v>
      </c>
      <c r="J104" s="17">
        <f t="shared" si="5"/>
        <v>33</v>
      </c>
      <c r="K104" s="28">
        <f t="shared" si="4"/>
        <v>123.75</v>
      </c>
    </row>
    <row r="105" spans="1:13" ht="15.75" x14ac:dyDescent="0.25">
      <c r="A105" s="23">
        <v>45090</v>
      </c>
      <c r="B105" s="23">
        <v>45104</v>
      </c>
      <c r="C105" s="24">
        <v>6</v>
      </c>
      <c r="D105" s="19" t="s">
        <v>95</v>
      </c>
      <c r="E105" s="16" t="s">
        <v>41</v>
      </c>
      <c r="F105" s="55">
        <f>33.25/8</f>
        <v>4.15625</v>
      </c>
      <c r="G105" s="17">
        <v>31</v>
      </c>
      <c r="H105" s="34">
        <v>0</v>
      </c>
      <c r="I105" s="17">
        <v>6</v>
      </c>
      <c r="J105" s="17">
        <f t="shared" si="5"/>
        <v>25</v>
      </c>
      <c r="K105" s="28">
        <f t="shared" si="4"/>
        <v>103.90625</v>
      </c>
    </row>
    <row r="106" spans="1:13" ht="19.5" customHeight="1" x14ac:dyDescent="0.25">
      <c r="A106" s="23">
        <v>45090</v>
      </c>
      <c r="B106" s="23">
        <v>45104</v>
      </c>
      <c r="C106" s="24">
        <v>7</v>
      </c>
      <c r="D106" s="19" t="s">
        <v>95</v>
      </c>
      <c r="E106" s="16" t="s">
        <v>42</v>
      </c>
      <c r="F106" s="55">
        <v>33</v>
      </c>
      <c r="G106" s="17">
        <v>92</v>
      </c>
      <c r="H106" s="34">
        <v>0</v>
      </c>
      <c r="I106" s="17">
        <v>6</v>
      </c>
      <c r="J106" s="17">
        <f t="shared" si="5"/>
        <v>86</v>
      </c>
      <c r="K106" s="28">
        <f t="shared" si="4"/>
        <v>2838</v>
      </c>
    </row>
    <row r="107" spans="1:13" ht="15.75" customHeight="1" x14ac:dyDescent="0.25">
      <c r="A107" s="23">
        <v>45923</v>
      </c>
      <c r="B107" s="23">
        <v>45932</v>
      </c>
      <c r="C107" s="24">
        <v>3</v>
      </c>
      <c r="D107" s="24" t="s">
        <v>95</v>
      </c>
      <c r="E107" s="25" t="s">
        <v>169</v>
      </c>
      <c r="F107" s="55">
        <v>7.91</v>
      </c>
      <c r="G107" s="27">
        <v>8</v>
      </c>
      <c r="H107" s="29">
        <v>81</v>
      </c>
      <c r="I107" s="27">
        <v>49</v>
      </c>
      <c r="J107" s="27">
        <f t="shared" si="5"/>
        <v>40</v>
      </c>
      <c r="K107" s="28">
        <f t="shared" si="4"/>
        <v>316.39999999999998</v>
      </c>
    </row>
    <row r="108" spans="1:13" ht="18.75" customHeight="1" x14ac:dyDescent="0.25">
      <c r="A108" s="23">
        <v>45698</v>
      </c>
      <c r="B108" s="23">
        <v>45701</v>
      </c>
      <c r="C108" s="24">
        <v>165</v>
      </c>
      <c r="D108" s="19" t="s">
        <v>95</v>
      </c>
      <c r="E108" s="16" t="s">
        <v>172</v>
      </c>
      <c r="F108" s="55">
        <v>8.83</v>
      </c>
      <c r="G108" s="17">
        <v>40</v>
      </c>
      <c r="H108" s="34">
        <v>0</v>
      </c>
      <c r="I108" s="17">
        <v>4</v>
      </c>
      <c r="J108" s="17">
        <f t="shared" si="5"/>
        <v>36</v>
      </c>
      <c r="K108" s="28">
        <f t="shared" si="4"/>
        <v>317.88</v>
      </c>
    </row>
    <row r="109" spans="1:13" ht="15.75" customHeight="1" x14ac:dyDescent="0.25">
      <c r="A109" s="23">
        <v>45923</v>
      </c>
      <c r="B109" s="23">
        <v>45932</v>
      </c>
      <c r="C109" s="24">
        <v>4</v>
      </c>
      <c r="D109" s="19" t="s">
        <v>95</v>
      </c>
      <c r="E109" s="16" t="s">
        <v>168</v>
      </c>
      <c r="F109" s="55">
        <v>7.91</v>
      </c>
      <c r="G109" s="17">
        <v>27</v>
      </c>
      <c r="H109" s="34">
        <v>33</v>
      </c>
      <c r="I109" s="17">
        <v>21</v>
      </c>
      <c r="J109" s="17">
        <f t="shared" si="5"/>
        <v>39</v>
      </c>
      <c r="K109" s="28">
        <f t="shared" si="4"/>
        <v>308.49</v>
      </c>
    </row>
    <row r="110" spans="1:13" ht="19.5" customHeight="1" x14ac:dyDescent="0.25">
      <c r="A110" s="23">
        <v>45923</v>
      </c>
      <c r="B110" s="23">
        <v>45932</v>
      </c>
      <c r="C110" s="24">
        <v>42</v>
      </c>
      <c r="D110" s="19" t="s">
        <v>95</v>
      </c>
      <c r="E110" s="16" t="s">
        <v>167</v>
      </c>
      <c r="F110" s="55">
        <v>27</v>
      </c>
      <c r="G110" s="17">
        <v>18</v>
      </c>
      <c r="H110" s="34">
        <v>10</v>
      </c>
      <c r="I110" s="17">
        <v>14</v>
      </c>
      <c r="J110" s="17">
        <f t="shared" si="5"/>
        <v>14</v>
      </c>
      <c r="K110" s="28">
        <f t="shared" si="4"/>
        <v>378</v>
      </c>
    </row>
    <row r="111" spans="1:13" ht="15.75" customHeight="1" x14ac:dyDescent="0.25">
      <c r="A111" s="23">
        <v>45923</v>
      </c>
      <c r="B111" s="23">
        <v>45932</v>
      </c>
      <c r="C111" s="24">
        <v>43</v>
      </c>
      <c r="D111" s="19" t="s">
        <v>96</v>
      </c>
      <c r="E111" s="16" t="s">
        <v>43</v>
      </c>
      <c r="F111" s="26">
        <v>195</v>
      </c>
      <c r="G111" s="17">
        <v>10</v>
      </c>
      <c r="H111" s="17">
        <v>10</v>
      </c>
      <c r="I111" s="17">
        <v>2</v>
      </c>
      <c r="J111" s="17">
        <f t="shared" si="5"/>
        <v>18</v>
      </c>
      <c r="K111" s="28">
        <f t="shared" si="4"/>
        <v>3510</v>
      </c>
    </row>
    <row r="112" spans="1:13" ht="15.75" x14ac:dyDescent="0.25">
      <c r="A112" s="23">
        <v>43627</v>
      </c>
      <c r="B112" s="23">
        <v>43646</v>
      </c>
      <c r="C112" s="24">
        <v>100</v>
      </c>
      <c r="D112" s="19" t="s">
        <v>95</v>
      </c>
      <c r="E112" s="16" t="s">
        <v>44</v>
      </c>
      <c r="F112" s="55">
        <v>29.66</v>
      </c>
      <c r="G112" s="17">
        <v>11</v>
      </c>
      <c r="H112" s="17">
        <v>0</v>
      </c>
      <c r="I112" s="17">
        <v>0</v>
      </c>
      <c r="J112" s="17">
        <f t="shared" si="5"/>
        <v>11</v>
      </c>
      <c r="K112" s="28">
        <f t="shared" si="4"/>
        <v>326.26</v>
      </c>
      <c r="M112" s="2"/>
    </row>
    <row r="113" spans="1:14" ht="15.75" x14ac:dyDescent="0.25">
      <c r="A113" s="23">
        <v>44187</v>
      </c>
      <c r="B113" s="23">
        <v>43836</v>
      </c>
      <c r="C113" s="24">
        <v>101</v>
      </c>
      <c r="D113" s="19" t="s">
        <v>95</v>
      </c>
      <c r="E113" s="16" t="s">
        <v>45</v>
      </c>
      <c r="F113" s="55">
        <v>20</v>
      </c>
      <c r="G113" s="17">
        <v>60</v>
      </c>
      <c r="H113" s="17">
        <v>0</v>
      </c>
      <c r="I113" s="17">
        <v>0</v>
      </c>
      <c r="J113" s="17">
        <f t="shared" si="5"/>
        <v>60</v>
      </c>
      <c r="K113" s="28">
        <f t="shared" si="4"/>
        <v>1200</v>
      </c>
      <c r="L113" s="4"/>
      <c r="M113" s="4"/>
    </row>
    <row r="114" spans="1:14" ht="15.75" x14ac:dyDescent="0.25">
      <c r="A114" s="23">
        <v>44337</v>
      </c>
      <c r="B114" s="23">
        <v>44347</v>
      </c>
      <c r="C114" s="24">
        <v>102</v>
      </c>
      <c r="D114" s="19" t="s">
        <v>95</v>
      </c>
      <c r="E114" s="16" t="s">
        <v>46</v>
      </c>
      <c r="F114" s="55">
        <v>50.74</v>
      </c>
      <c r="G114" s="17">
        <v>18</v>
      </c>
      <c r="H114" s="17">
        <v>0</v>
      </c>
      <c r="I114" s="17">
        <v>0</v>
      </c>
      <c r="J114" s="17">
        <f t="shared" si="5"/>
        <v>18</v>
      </c>
      <c r="K114" s="28">
        <f t="shared" si="4"/>
        <v>913.32</v>
      </c>
      <c r="M114" s="2"/>
      <c r="N114" s="2"/>
    </row>
    <row r="115" spans="1:14" ht="15.75" customHeight="1" x14ac:dyDescent="0.25">
      <c r="A115" s="23">
        <v>44187</v>
      </c>
      <c r="B115" s="23">
        <v>44202</v>
      </c>
      <c r="C115" s="24">
        <v>103</v>
      </c>
      <c r="D115" s="19" t="s">
        <v>95</v>
      </c>
      <c r="E115" s="16" t="s">
        <v>170</v>
      </c>
      <c r="F115" s="55">
        <v>50.74</v>
      </c>
      <c r="G115" s="17">
        <v>11</v>
      </c>
      <c r="H115" s="17">
        <v>0</v>
      </c>
      <c r="I115" s="17">
        <v>0</v>
      </c>
      <c r="J115" s="17">
        <f t="shared" si="5"/>
        <v>11</v>
      </c>
      <c r="K115" s="28">
        <f t="shared" si="4"/>
        <v>558.14</v>
      </c>
    </row>
    <row r="116" spans="1:14" ht="15.75" x14ac:dyDescent="0.25">
      <c r="A116" s="23">
        <v>43228</v>
      </c>
      <c r="B116" s="23">
        <v>43250</v>
      </c>
      <c r="C116" s="24">
        <v>17</v>
      </c>
      <c r="D116" s="19" t="s">
        <v>96</v>
      </c>
      <c r="E116" s="16" t="s">
        <v>219</v>
      </c>
      <c r="F116" s="55">
        <v>5</v>
      </c>
      <c r="G116" s="17">
        <v>32</v>
      </c>
      <c r="H116" s="34">
        <v>0</v>
      </c>
      <c r="I116" s="17">
        <v>6</v>
      </c>
      <c r="J116" s="17">
        <f t="shared" si="5"/>
        <v>26</v>
      </c>
      <c r="K116" s="28">
        <f t="shared" si="4"/>
        <v>130</v>
      </c>
    </row>
    <row r="117" spans="1:14" ht="15.75" x14ac:dyDescent="0.25">
      <c r="A117" s="23">
        <v>45923</v>
      </c>
      <c r="B117" s="23">
        <v>45932</v>
      </c>
      <c r="C117" s="24">
        <v>20</v>
      </c>
      <c r="D117" s="19" t="s">
        <v>96</v>
      </c>
      <c r="E117" s="16" t="s">
        <v>90</v>
      </c>
      <c r="F117" s="55">
        <v>25</v>
      </c>
      <c r="G117" s="17">
        <v>7</v>
      </c>
      <c r="H117" s="17">
        <v>5</v>
      </c>
      <c r="I117" s="17">
        <v>5</v>
      </c>
      <c r="J117" s="17">
        <f t="shared" si="5"/>
        <v>7</v>
      </c>
      <c r="K117" s="28">
        <f t="shared" si="4"/>
        <v>175</v>
      </c>
    </row>
    <row r="118" spans="1:14" ht="18.75" customHeight="1" x14ac:dyDescent="0.25">
      <c r="A118" s="23">
        <v>45923</v>
      </c>
      <c r="B118" s="23">
        <v>45932</v>
      </c>
      <c r="C118" s="24">
        <v>19</v>
      </c>
      <c r="D118" s="19" t="s">
        <v>96</v>
      </c>
      <c r="E118" s="16" t="s">
        <v>91</v>
      </c>
      <c r="F118" s="55">
        <v>35</v>
      </c>
      <c r="G118" s="17">
        <v>9</v>
      </c>
      <c r="H118" s="17">
        <v>5</v>
      </c>
      <c r="I118" s="17">
        <v>7</v>
      </c>
      <c r="J118" s="17">
        <f t="shared" si="5"/>
        <v>7</v>
      </c>
      <c r="K118" s="28">
        <f t="shared" si="4"/>
        <v>245</v>
      </c>
    </row>
    <row r="119" spans="1:14" ht="16.5" customHeight="1" x14ac:dyDescent="0.25">
      <c r="A119" s="23">
        <v>45335</v>
      </c>
      <c r="B119" s="23">
        <v>45337</v>
      </c>
      <c r="C119" s="24">
        <v>18</v>
      </c>
      <c r="D119" s="19" t="s">
        <v>96</v>
      </c>
      <c r="E119" s="16" t="s">
        <v>92</v>
      </c>
      <c r="F119" s="55">
        <v>44.19</v>
      </c>
      <c r="G119" s="17">
        <v>15</v>
      </c>
      <c r="H119" s="17">
        <v>0</v>
      </c>
      <c r="I119" s="17">
        <v>1</v>
      </c>
      <c r="J119" s="17">
        <f t="shared" si="5"/>
        <v>14</v>
      </c>
      <c r="K119" s="28">
        <f t="shared" si="4"/>
        <v>618.66</v>
      </c>
    </row>
    <row r="120" spans="1:14" ht="17.25" customHeight="1" x14ac:dyDescent="0.25">
      <c r="A120" s="30">
        <v>44957</v>
      </c>
      <c r="B120" s="30">
        <v>44970</v>
      </c>
      <c r="C120" s="24">
        <v>114</v>
      </c>
      <c r="D120" s="19" t="s">
        <v>96</v>
      </c>
      <c r="E120" s="16" t="s">
        <v>177</v>
      </c>
      <c r="F120" s="55">
        <v>35</v>
      </c>
      <c r="G120" s="17">
        <v>5</v>
      </c>
      <c r="H120" s="17">
        <v>0</v>
      </c>
      <c r="I120" s="17">
        <v>0</v>
      </c>
      <c r="J120" s="17">
        <f t="shared" si="5"/>
        <v>5</v>
      </c>
      <c r="K120" s="28">
        <f t="shared" si="4"/>
        <v>175</v>
      </c>
    </row>
    <row r="121" spans="1:14" ht="18" customHeight="1" x14ac:dyDescent="0.25">
      <c r="A121" s="23">
        <v>45923</v>
      </c>
      <c r="B121" s="23">
        <v>45932</v>
      </c>
      <c r="C121" s="24">
        <v>45</v>
      </c>
      <c r="D121" s="19" t="s">
        <v>95</v>
      </c>
      <c r="E121" s="16" t="s">
        <v>47</v>
      </c>
      <c r="F121" s="55">
        <v>31</v>
      </c>
      <c r="G121" s="17">
        <v>12</v>
      </c>
      <c r="H121" s="17">
        <v>20</v>
      </c>
      <c r="I121" s="17">
        <v>6</v>
      </c>
      <c r="J121" s="17">
        <f t="shared" si="5"/>
        <v>26</v>
      </c>
      <c r="K121" s="28">
        <f t="shared" si="4"/>
        <v>806</v>
      </c>
    </row>
    <row r="122" spans="1:14" ht="15.75" customHeight="1" x14ac:dyDescent="0.25">
      <c r="A122" s="23">
        <v>45923</v>
      </c>
      <c r="B122" s="23">
        <v>45932</v>
      </c>
      <c r="C122" s="24">
        <v>104</v>
      </c>
      <c r="D122" s="19" t="s">
        <v>98</v>
      </c>
      <c r="E122" s="16" t="s">
        <v>48</v>
      </c>
      <c r="F122" s="55">
        <v>45</v>
      </c>
      <c r="G122" s="17">
        <v>11</v>
      </c>
      <c r="H122" s="17">
        <v>10</v>
      </c>
      <c r="I122" s="17">
        <v>9</v>
      </c>
      <c r="J122" s="17">
        <f t="shared" si="5"/>
        <v>12</v>
      </c>
      <c r="K122" s="28">
        <f t="shared" si="4"/>
        <v>540</v>
      </c>
    </row>
    <row r="123" spans="1:14" ht="17.25" customHeight="1" x14ac:dyDescent="0.25">
      <c r="A123" s="23">
        <v>45541</v>
      </c>
      <c r="B123" s="23">
        <v>45554</v>
      </c>
      <c r="C123" s="24">
        <v>22</v>
      </c>
      <c r="D123" s="19" t="s">
        <v>96</v>
      </c>
      <c r="E123" s="16" t="s">
        <v>49</v>
      </c>
      <c r="F123" s="55">
        <v>26</v>
      </c>
      <c r="G123" s="17">
        <v>4</v>
      </c>
      <c r="H123" s="17">
        <v>0</v>
      </c>
      <c r="I123" s="17">
        <v>1</v>
      </c>
      <c r="J123" s="17">
        <f>+G123-I123+H123</f>
        <v>3</v>
      </c>
      <c r="K123" s="28">
        <f t="shared" si="4"/>
        <v>78</v>
      </c>
    </row>
    <row r="124" spans="1:14" ht="15.75" x14ac:dyDescent="0.25">
      <c r="A124" s="23">
        <v>45923</v>
      </c>
      <c r="B124" s="23">
        <v>45932</v>
      </c>
      <c r="C124" s="24">
        <v>16</v>
      </c>
      <c r="D124" s="19" t="s">
        <v>95</v>
      </c>
      <c r="E124" s="16" t="s">
        <v>50</v>
      </c>
      <c r="F124" s="55">
        <v>29</v>
      </c>
      <c r="G124" s="17">
        <v>10</v>
      </c>
      <c r="H124" s="17">
        <v>10</v>
      </c>
      <c r="I124" s="17">
        <v>5</v>
      </c>
      <c r="J124" s="17">
        <f>+G124-I124+H124</f>
        <v>15</v>
      </c>
      <c r="K124" s="28">
        <f t="shared" si="4"/>
        <v>435</v>
      </c>
      <c r="L124" s="11"/>
      <c r="M124" s="2"/>
    </row>
    <row r="125" spans="1:14" ht="18.75" customHeight="1" x14ac:dyDescent="0.25">
      <c r="A125" s="23">
        <v>45335</v>
      </c>
      <c r="B125" s="23">
        <v>45337</v>
      </c>
      <c r="C125" s="24">
        <v>115</v>
      </c>
      <c r="D125" s="19" t="s">
        <v>98</v>
      </c>
      <c r="E125" s="16" t="s">
        <v>51</v>
      </c>
      <c r="F125" s="26">
        <v>195.24</v>
      </c>
      <c r="G125" s="17">
        <v>12</v>
      </c>
      <c r="H125" s="17">
        <v>0</v>
      </c>
      <c r="I125" s="17">
        <v>1</v>
      </c>
      <c r="J125" s="17">
        <f t="shared" si="5"/>
        <v>11</v>
      </c>
      <c r="K125" s="28">
        <f t="shared" si="4"/>
        <v>2147.6400000000003</v>
      </c>
    </row>
    <row r="126" spans="1:14" ht="17.25" customHeight="1" x14ac:dyDescent="0.25">
      <c r="A126" s="23">
        <v>45418</v>
      </c>
      <c r="B126" s="23">
        <v>45440</v>
      </c>
      <c r="C126" s="24">
        <v>8</v>
      </c>
      <c r="D126" s="19" t="s">
        <v>95</v>
      </c>
      <c r="E126" s="16" t="s">
        <v>52</v>
      </c>
      <c r="F126" s="26">
        <v>89.68</v>
      </c>
      <c r="G126" s="17">
        <v>7</v>
      </c>
      <c r="H126" s="17">
        <v>0</v>
      </c>
      <c r="I126" s="17">
        <v>0</v>
      </c>
      <c r="J126" s="17">
        <f t="shared" si="5"/>
        <v>7</v>
      </c>
      <c r="K126" s="28">
        <f t="shared" si="4"/>
        <v>627.76</v>
      </c>
    </row>
    <row r="127" spans="1:14" ht="20.25" customHeight="1" x14ac:dyDescent="0.25">
      <c r="A127" s="23">
        <v>45923</v>
      </c>
      <c r="B127" s="23">
        <v>45932</v>
      </c>
      <c r="C127" s="24">
        <v>9</v>
      </c>
      <c r="D127" s="19" t="s">
        <v>98</v>
      </c>
      <c r="E127" s="16" t="s">
        <v>53</v>
      </c>
      <c r="F127" s="55">
        <v>85</v>
      </c>
      <c r="G127" s="17">
        <v>6</v>
      </c>
      <c r="H127" s="17">
        <v>50</v>
      </c>
      <c r="I127" s="17">
        <v>8</v>
      </c>
      <c r="J127" s="17">
        <f t="shared" si="5"/>
        <v>48</v>
      </c>
      <c r="K127" s="28">
        <f t="shared" si="4"/>
        <v>4080</v>
      </c>
    </row>
    <row r="128" spans="1:14" ht="15.75" customHeight="1" x14ac:dyDescent="0.25">
      <c r="A128" s="23">
        <v>45616</v>
      </c>
      <c r="B128" s="23">
        <v>45618</v>
      </c>
      <c r="C128" s="24">
        <v>46</v>
      </c>
      <c r="D128" s="19" t="s">
        <v>96</v>
      </c>
      <c r="E128" s="16" t="s">
        <v>54</v>
      </c>
      <c r="F128" s="26">
        <v>25.99</v>
      </c>
      <c r="G128" s="17">
        <v>4</v>
      </c>
      <c r="H128" s="17">
        <v>0</v>
      </c>
      <c r="I128" s="17">
        <v>4</v>
      </c>
      <c r="J128" s="17">
        <f t="shared" si="5"/>
        <v>0</v>
      </c>
      <c r="K128" s="28">
        <f t="shared" si="4"/>
        <v>0</v>
      </c>
    </row>
    <row r="129" spans="1:13" ht="18.75" customHeight="1" x14ac:dyDescent="0.25">
      <c r="A129" s="23">
        <v>45616</v>
      </c>
      <c r="B129" s="23">
        <v>45618</v>
      </c>
      <c r="C129" s="24">
        <v>105</v>
      </c>
      <c r="D129" s="19" t="s">
        <v>95</v>
      </c>
      <c r="E129" s="16" t="s">
        <v>55</v>
      </c>
      <c r="F129" s="26">
        <v>13.08</v>
      </c>
      <c r="G129" s="17">
        <v>75</v>
      </c>
      <c r="H129" s="17">
        <v>0</v>
      </c>
      <c r="I129" s="17">
        <v>50</v>
      </c>
      <c r="J129" s="17">
        <f t="shared" si="5"/>
        <v>25</v>
      </c>
      <c r="K129" s="28">
        <f>+F129*J129</f>
        <v>327</v>
      </c>
      <c r="M129" s="2"/>
    </row>
    <row r="130" spans="1:13" ht="16.5" customHeight="1" x14ac:dyDescent="0.25">
      <c r="A130" s="23">
        <v>44957</v>
      </c>
      <c r="B130" s="23">
        <v>44970</v>
      </c>
      <c r="C130" s="24">
        <v>106</v>
      </c>
      <c r="D130" s="19" t="s">
        <v>95</v>
      </c>
      <c r="E130" s="16" t="s">
        <v>178</v>
      </c>
      <c r="F130" s="26">
        <v>188.13</v>
      </c>
      <c r="G130" s="17">
        <v>6</v>
      </c>
      <c r="H130" s="17">
        <v>0</v>
      </c>
      <c r="I130" s="17">
        <v>0</v>
      </c>
      <c r="J130" s="17">
        <f t="shared" si="5"/>
        <v>6</v>
      </c>
      <c r="K130" s="28">
        <f>+F130*J130</f>
        <v>1128.78</v>
      </c>
      <c r="M130" s="2"/>
    </row>
    <row r="131" spans="1:13" ht="17.25" customHeight="1" x14ac:dyDescent="0.25">
      <c r="A131" s="23">
        <v>45219</v>
      </c>
      <c r="B131" s="23">
        <v>45226</v>
      </c>
      <c r="C131" s="24">
        <v>24</v>
      </c>
      <c r="D131" s="19" t="s">
        <v>95</v>
      </c>
      <c r="E131" s="16" t="s">
        <v>56</v>
      </c>
      <c r="F131" s="26">
        <v>10</v>
      </c>
      <c r="G131" s="17">
        <v>6</v>
      </c>
      <c r="H131" s="17">
        <v>0</v>
      </c>
      <c r="I131" s="17">
        <v>0</v>
      </c>
      <c r="J131" s="17">
        <f t="shared" si="5"/>
        <v>6</v>
      </c>
      <c r="K131" s="28">
        <f t="shared" ref="K131:K150" si="6">+F131*J131</f>
        <v>60</v>
      </c>
    </row>
    <row r="132" spans="1:13" ht="14.25" customHeight="1" x14ac:dyDescent="0.25">
      <c r="A132" s="23">
        <v>44957</v>
      </c>
      <c r="B132" s="23">
        <v>44970</v>
      </c>
      <c r="C132" s="24">
        <v>107</v>
      </c>
      <c r="D132" s="19" t="s">
        <v>95</v>
      </c>
      <c r="E132" s="16" t="s">
        <v>141</v>
      </c>
      <c r="F132" s="26">
        <v>6</v>
      </c>
      <c r="G132" s="17">
        <v>31</v>
      </c>
      <c r="H132" s="17">
        <v>0</v>
      </c>
      <c r="I132" s="17">
        <v>0</v>
      </c>
      <c r="J132" s="17">
        <f t="shared" si="5"/>
        <v>31</v>
      </c>
      <c r="K132" s="28">
        <f t="shared" si="6"/>
        <v>186</v>
      </c>
      <c r="L132" s="10"/>
      <c r="M132" s="2"/>
    </row>
    <row r="133" spans="1:13" ht="16.5" customHeight="1" x14ac:dyDescent="0.25">
      <c r="A133" s="23">
        <v>44337</v>
      </c>
      <c r="B133" s="23">
        <v>44347</v>
      </c>
      <c r="C133" s="24">
        <v>108</v>
      </c>
      <c r="D133" s="19" t="s">
        <v>95</v>
      </c>
      <c r="E133" s="101" t="s">
        <v>57</v>
      </c>
      <c r="F133" s="104">
        <v>490</v>
      </c>
      <c r="G133" s="105">
        <v>10</v>
      </c>
      <c r="H133" s="105">
        <v>0</v>
      </c>
      <c r="I133" s="105">
        <v>0</v>
      </c>
      <c r="J133" s="105">
        <f t="shared" si="5"/>
        <v>10</v>
      </c>
      <c r="K133" s="107">
        <f t="shared" si="6"/>
        <v>4900</v>
      </c>
      <c r="M133" s="2"/>
    </row>
    <row r="134" spans="1:13" ht="15.75" customHeight="1" x14ac:dyDescent="0.25">
      <c r="A134" s="23"/>
      <c r="B134" s="23"/>
      <c r="C134" s="24"/>
      <c r="D134" s="19" t="s">
        <v>95</v>
      </c>
      <c r="E134" s="101" t="s">
        <v>211</v>
      </c>
      <c r="F134" s="104"/>
      <c r="G134" s="105">
        <v>5</v>
      </c>
      <c r="H134" s="105">
        <v>0</v>
      </c>
      <c r="I134" s="105">
        <v>0</v>
      </c>
      <c r="J134" s="105">
        <f t="shared" si="5"/>
        <v>5</v>
      </c>
      <c r="K134" s="107"/>
      <c r="M134" s="2"/>
    </row>
    <row r="135" spans="1:13" ht="15.75" customHeight="1" x14ac:dyDescent="0.25">
      <c r="A135" s="23">
        <v>45698</v>
      </c>
      <c r="B135" s="23">
        <v>45701</v>
      </c>
      <c r="C135" s="24">
        <v>109</v>
      </c>
      <c r="D135" s="19" t="s">
        <v>95</v>
      </c>
      <c r="E135" s="101" t="s">
        <v>207</v>
      </c>
      <c r="F135" s="104">
        <v>275</v>
      </c>
      <c r="G135" s="105">
        <v>4</v>
      </c>
      <c r="H135" s="105">
        <v>20</v>
      </c>
      <c r="I135" s="105">
        <v>5</v>
      </c>
      <c r="J135" s="105">
        <f t="shared" si="5"/>
        <v>19</v>
      </c>
      <c r="K135" s="107">
        <f t="shared" si="6"/>
        <v>5225</v>
      </c>
    </row>
    <row r="136" spans="1:13" ht="15.75" customHeight="1" x14ac:dyDescent="0.25">
      <c r="A136" s="112">
        <v>45700</v>
      </c>
      <c r="B136" s="112">
        <v>45701</v>
      </c>
      <c r="C136" s="113"/>
      <c r="D136" s="106" t="s">
        <v>95</v>
      </c>
      <c r="E136" s="101" t="s">
        <v>212</v>
      </c>
      <c r="F136" s="104">
        <v>425</v>
      </c>
      <c r="G136" s="105">
        <v>10</v>
      </c>
      <c r="H136" s="105">
        <v>0</v>
      </c>
      <c r="I136" s="105">
        <v>8</v>
      </c>
      <c r="J136" s="105">
        <f t="shared" si="5"/>
        <v>2</v>
      </c>
      <c r="K136" s="107">
        <f t="shared" si="6"/>
        <v>850</v>
      </c>
    </row>
    <row r="137" spans="1:13" ht="18" customHeight="1" x14ac:dyDescent="0.25">
      <c r="A137" s="23">
        <v>44662</v>
      </c>
      <c r="B137" s="23">
        <v>44671</v>
      </c>
      <c r="C137" s="24">
        <v>110</v>
      </c>
      <c r="D137" s="19" t="s">
        <v>95</v>
      </c>
      <c r="E137" s="16" t="s">
        <v>58</v>
      </c>
      <c r="F137" s="26">
        <v>236</v>
      </c>
      <c r="G137" s="17">
        <v>2</v>
      </c>
      <c r="H137" s="17">
        <v>0</v>
      </c>
      <c r="I137" s="17">
        <v>0</v>
      </c>
      <c r="J137" s="17">
        <f t="shared" si="5"/>
        <v>2</v>
      </c>
      <c r="K137" s="28">
        <f t="shared" si="6"/>
        <v>472</v>
      </c>
    </row>
    <row r="138" spans="1:13" ht="14.25" customHeight="1" x14ac:dyDescent="0.25">
      <c r="A138" s="23">
        <v>45698</v>
      </c>
      <c r="B138" s="23">
        <v>45701</v>
      </c>
      <c r="C138" s="24">
        <v>44</v>
      </c>
      <c r="D138" s="19" t="s">
        <v>97</v>
      </c>
      <c r="E138" s="16" t="s">
        <v>122</v>
      </c>
      <c r="F138" s="26">
        <v>175</v>
      </c>
      <c r="G138" s="17">
        <v>7</v>
      </c>
      <c r="H138" s="17">
        <v>0</v>
      </c>
      <c r="I138" s="17">
        <v>1</v>
      </c>
      <c r="J138" s="17">
        <f>+G138-I138+H138</f>
        <v>6</v>
      </c>
      <c r="K138" s="94">
        <f t="shared" si="6"/>
        <v>1050</v>
      </c>
    </row>
    <row r="139" spans="1:13" ht="13.5" customHeight="1" x14ac:dyDescent="0.25">
      <c r="A139" s="23">
        <v>44964</v>
      </c>
      <c r="B139" s="23">
        <v>44966</v>
      </c>
      <c r="C139" s="24">
        <v>39</v>
      </c>
      <c r="D139" s="34" t="s">
        <v>97</v>
      </c>
      <c r="E139" s="16" t="s">
        <v>123</v>
      </c>
      <c r="F139" s="26">
        <v>582.04999999999995</v>
      </c>
      <c r="G139" s="17">
        <v>1</v>
      </c>
      <c r="H139" s="17">
        <v>0</v>
      </c>
      <c r="I139" s="17">
        <v>0</v>
      </c>
      <c r="J139" s="17">
        <f>+G139-I139+H139</f>
        <v>1</v>
      </c>
      <c r="K139" s="28">
        <f t="shared" si="6"/>
        <v>582.04999999999995</v>
      </c>
    </row>
    <row r="140" spans="1:13" ht="13.5" customHeight="1" x14ac:dyDescent="0.25">
      <c r="A140" s="23">
        <v>45923</v>
      </c>
      <c r="B140" s="23">
        <v>45932</v>
      </c>
      <c r="C140" s="24">
        <v>55</v>
      </c>
      <c r="D140" s="19" t="s">
        <v>97</v>
      </c>
      <c r="E140" s="16" t="s">
        <v>59</v>
      </c>
      <c r="F140" s="26">
        <v>190</v>
      </c>
      <c r="G140" s="17">
        <v>17</v>
      </c>
      <c r="H140" s="17">
        <v>60</v>
      </c>
      <c r="I140" s="17">
        <v>46</v>
      </c>
      <c r="J140" s="17">
        <f t="shared" si="5"/>
        <v>31</v>
      </c>
      <c r="K140" s="28">
        <f t="shared" si="6"/>
        <v>5890</v>
      </c>
    </row>
    <row r="141" spans="1:13" ht="18" customHeight="1" x14ac:dyDescent="0.25">
      <c r="A141" s="23">
        <v>45335</v>
      </c>
      <c r="B141" s="23">
        <v>45337</v>
      </c>
      <c r="C141" s="24">
        <v>111</v>
      </c>
      <c r="D141" s="19" t="s">
        <v>95</v>
      </c>
      <c r="E141" s="25" t="s">
        <v>171</v>
      </c>
      <c r="F141" s="26">
        <v>18.5</v>
      </c>
      <c r="G141" s="27">
        <v>43</v>
      </c>
      <c r="H141" s="17">
        <v>0</v>
      </c>
      <c r="I141" s="17">
        <v>2</v>
      </c>
      <c r="J141" s="17">
        <f t="shared" si="5"/>
        <v>41</v>
      </c>
      <c r="K141" s="28">
        <f t="shared" si="6"/>
        <v>758.5</v>
      </c>
    </row>
    <row r="142" spans="1:13" ht="15" customHeight="1" x14ac:dyDescent="0.25">
      <c r="A142" s="23">
        <v>43789</v>
      </c>
      <c r="B142" s="23">
        <v>43799</v>
      </c>
      <c r="C142" s="24">
        <v>112</v>
      </c>
      <c r="D142" s="19" t="s">
        <v>95</v>
      </c>
      <c r="E142" s="16" t="s">
        <v>60</v>
      </c>
      <c r="F142" s="26">
        <v>650</v>
      </c>
      <c r="G142" s="50">
        <v>3</v>
      </c>
      <c r="H142" s="17">
        <v>0</v>
      </c>
      <c r="I142" s="17">
        <v>2</v>
      </c>
      <c r="J142" s="50">
        <f>+G142-I142</f>
        <v>1</v>
      </c>
      <c r="K142" s="28">
        <f t="shared" si="6"/>
        <v>650</v>
      </c>
    </row>
    <row r="143" spans="1:13" ht="15" customHeight="1" x14ac:dyDescent="0.25">
      <c r="A143" s="23">
        <v>45616</v>
      </c>
      <c r="B143" s="23">
        <v>45618</v>
      </c>
      <c r="C143" s="24">
        <v>113</v>
      </c>
      <c r="D143" s="19" t="s">
        <v>96</v>
      </c>
      <c r="E143" s="16" t="s">
        <v>107</v>
      </c>
      <c r="F143" s="26">
        <v>31</v>
      </c>
      <c r="G143" s="17">
        <v>6</v>
      </c>
      <c r="H143" s="17">
        <v>0</v>
      </c>
      <c r="I143" s="17">
        <v>2</v>
      </c>
      <c r="J143" s="17">
        <f t="shared" si="5"/>
        <v>4</v>
      </c>
      <c r="K143" s="28">
        <f t="shared" si="6"/>
        <v>124</v>
      </c>
    </row>
    <row r="144" spans="1:13" ht="14.25" customHeight="1" x14ac:dyDescent="0.25">
      <c r="A144" s="23">
        <v>45902</v>
      </c>
      <c r="B144" s="23">
        <v>45919</v>
      </c>
      <c r="C144" s="24">
        <v>74</v>
      </c>
      <c r="D144" s="19" t="s">
        <v>98</v>
      </c>
      <c r="E144" s="16" t="s">
        <v>61</v>
      </c>
      <c r="F144" s="26">
        <v>320</v>
      </c>
      <c r="G144" s="17">
        <v>4</v>
      </c>
      <c r="H144" s="17">
        <v>0</v>
      </c>
      <c r="I144" s="17">
        <v>0</v>
      </c>
      <c r="J144" s="17">
        <f>+G144-I144+H144</f>
        <v>4</v>
      </c>
      <c r="K144" s="28">
        <f t="shared" si="6"/>
        <v>1280</v>
      </c>
      <c r="M144" s="4"/>
    </row>
    <row r="145" spans="1:15" ht="15.75" x14ac:dyDescent="0.25">
      <c r="A145" s="23">
        <v>46003</v>
      </c>
      <c r="B145" s="23">
        <v>46014</v>
      </c>
      <c r="C145" s="24">
        <v>116</v>
      </c>
      <c r="D145" s="19" t="s">
        <v>98</v>
      </c>
      <c r="E145" s="16" t="s">
        <v>62</v>
      </c>
      <c r="F145" s="26">
        <v>160</v>
      </c>
      <c r="G145" s="17">
        <v>56</v>
      </c>
      <c r="H145" s="17">
        <v>50</v>
      </c>
      <c r="I145" s="17">
        <v>26</v>
      </c>
      <c r="J145" s="17">
        <f>+G145+H145-I145</f>
        <v>80</v>
      </c>
      <c r="K145" s="28">
        <f t="shared" si="6"/>
        <v>12800</v>
      </c>
    </row>
    <row r="146" spans="1:15" ht="16.5" customHeight="1" x14ac:dyDescent="0.25">
      <c r="A146" s="23">
        <v>45902</v>
      </c>
      <c r="B146" s="23">
        <v>45919</v>
      </c>
      <c r="C146" s="24">
        <v>72</v>
      </c>
      <c r="D146" s="19" t="s">
        <v>96</v>
      </c>
      <c r="E146" s="101" t="s">
        <v>222</v>
      </c>
      <c r="F146" s="104">
        <v>161.31</v>
      </c>
      <c r="G146" s="105">
        <v>1</v>
      </c>
      <c r="H146" s="105">
        <v>0</v>
      </c>
      <c r="I146" s="105">
        <v>0</v>
      </c>
      <c r="J146" s="105">
        <f>+G146+H146-I146</f>
        <v>1</v>
      </c>
      <c r="K146" s="107">
        <f t="shared" si="6"/>
        <v>161.31</v>
      </c>
    </row>
    <row r="147" spans="1:15" ht="15.75" customHeight="1" x14ac:dyDescent="0.25">
      <c r="A147" s="23"/>
      <c r="B147" s="23"/>
      <c r="C147" s="24"/>
      <c r="D147" s="19" t="s">
        <v>96</v>
      </c>
      <c r="E147" s="101" t="s">
        <v>209</v>
      </c>
      <c r="F147" s="104">
        <v>188.8</v>
      </c>
      <c r="G147" s="105">
        <v>2</v>
      </c>
      <c r="H147" s="105">
        <v>0</v>
      </c>
      <c r="I147" s="105">
        <v>0</v>
      </c>
      <c r="J147" s="105">
        <v>2</v>
      </c>
      <c r="K147" s="107">
        <f>+F147*J147</f>
        <v>377.6</v>
      </c>
    </row>
    <row r="148" spans="1:15" ht="15.75" customHeight="1" x14ac:dyDescent="0.25">
      <c r="A148" s="23">
        <v>44971</v>
      </c>
      <c r="B148" s="23">
        <v>44971</v>
      </c>
      <c r="C148" s="24"/>
      <c r="D148" s="19" t="s">
        <v>96</v>
      </c>
      <c r="E148" s="101" t="s">
        <v>210</v>
      </c>
      <c r="F148" s="104">
        <v>466.1</v>
      </c>
      <c r="G148" s="105">
        <v>5</v>
      </c>
      <c r="H148" s="105">
        <v>0</v>
      </c>
      <c r="I148" s="105">
        <v>2</v>
      </c>
      <c r="J148" s="105">
        <v>3</v>
      </c>
      <c r="K148" s="107">
        <f>+F148*J148</f>
        <v>1398.3000000000002</v>
      </c>
    </row>
    <row r="149" spans="1:15" ht="16.5" customHeight="1" x14ac:dyDescent="0.25">
      <c r="A149" s="23">
        <v>46003</v>
      </c>
      <c r="B149" s="23">
        <v>46014</v>
      </c>
      <c r="C149" s="24">
        <v>75</v>
      </c>
      <c r="D149" s="19" t="s">
        <v>96</v>
      </c>
      <c r="E149" s="16" t="s">
        <v>86</v>
      </c>
      <c r="F149" s="26">
        <v>125</v>
      </c>
      <c r="G149" s="17">
        <v>14</v>
      </c>
      <c r="H149" s="17">
        <v>14</v>
      </c>
      <c r="I149" s="17">
        <v>13</v>
      </c>
      <c r="J149" s="17">
        <f>+G149-I149+H149</f>
        <v>15</v>
      </c>
      <c r="K149" s="28">
        <f t="shared" si="6"/>
        <v>1875</v>
      </c>
    </row>
    <row r="150" spans="1:15" ht="15.75" x14ac:dyDescent="0.25">
      <c r="A150" s="23">
        <v>46003</v>
      </c>
      <c r="B150" s="23">
        <v>46014</v>
      </c>
      <c r="C150" s="24">
        <v>78</v>
      </c>
      <c r="D150" s="19" t="s">
        <v>96</v>
      </c>
      <c r="E150" s="16" t="s">
        <v>63</v>
      </c>
      <c r="F150" s="26">
        <v>125</v>
      </c>
      <c r="G150" s="17">
        <v>17</v>
      </c>
      <c r="H150" s="17">
        <v>15</v>
      </c>
      <c r="I150" s="17">
        <v>6</v>
      </c>
      <c r="J150" s="17">
        <f>+G150-I150+H150</f>
        <v>26</v>
      </c>
      <c r="K150" s="28">
        <f t="shared" si="6"/>
        <v>3250</v>
      </c>
      <c r="N150" s="114"/>
    </row>
    <row r="151" spans="1:15" ht="15.75" x14ac:dyDescent="0.25">
      <c r="A151" s="112">
        <v>46014</v>
      </c>
      <c r="B151" s="112">
        <v>46014</v>
      </c>
      <c r="C151" s="113"/>
      <c r="D151" s="106" t="s">
        <v>100</v>
      </c>
      <c r="E151" s="101" t="s">
        <v>220</v>
      </c>
      <c r="F151" s="104">
        <v>330.4</v>
      </c>
      <c r="G151" s="105">
        <v>2</v>
      </c>
      <c r="H151" s="105">
        <v>0</v>
      </c>
      <c r="I151" s="105">
        <v>0</v>
      </c>
      <c r="J151" s="105">
        <v>2</v>
      </c>
      <c r="K151" s="107">
        <f>+F151*J151</f>
        <v>660.8</v>
      </c>
      <c r="N151" s="114"/>
    </row>
    <row r="152" spans="1:15" ht="15.75" x14ac:dyDescent="0.25">
      <c r="A152" s="23">
        <v>46003</v>
      </c>
      <c r="B152" s="23">
        <v>46014</v>
      </c>
      <c r="C152" s="24">
        <v>117</v>
      </c>
      <c r="D152" s="19" t="s">
        <v>101</v>
      </c>
      <c r="E152" s="101" t="s">
        <v>162</v>
      </c>
      <c r="F152" s="104">
        <v>34.159999999999997</v>
      </c>
      <c r="G152" s="105">
        <v>24</v>
      </c>
      <c r="H152" s="105">
        <v>24</v>
      </c>
      <c r="I152" s="105">
        <v>15</v>
      </c>
      <c r="J152" s="105">
        <f t="shared" si="5"/>
        <v>33</v>
      </c>
      <c r="K152" s="107">
        <f>+F152*J152</f>
        <v>1127.28</v>
      </c>
      <c r="N152" s="114"/>
    </row>
    <row r="153" spans="1:15" ht="15.75" customHeight="1" x14ac:dyDescent="0.25">
      <c r="A153" s="23">
        <v>46003</v>
      </c>
      <c r="B153" s="23">
        <v>46014</v>
      </c>
      <c r="C153" s="24">
        <v>118</v>
      </c>
      <c r="D153" s="19" t="s">
        <v>98</v>
      </c>
      <c r="E153" s="16" t="s">
        <v>64</v>
      </c>
      <c r="F153" s="26">
        <v>178</v>
      </c>
      <c r="G153" s="17">
        <v>10</v>
      </c>
      <c r="H153" s="17">
        <v>5</v>
      </c>
      <c r="I153" s="17">
        <v>1</v>
      </c>
      <c r="J153" s="17">
        <f t="shared" si="5"/>
        <v>14</v>
      </c>
      <c r="K153" s="28">
        <f t="shared" ref="K153:K155" si="7">+F153*J153</f>
        <v>2492</v>
      </c>
      <c r="N153" s="114"/>
    </row>
    <row r="154" spans="1:15" ht="15.75" customHeight="1" x14ac:dyDescent="0.25">
      <c r="A154" s="23">
        <v>46003</v>
      </c>
      <c r="B154" s="23">
        <v>46014</v>
      </c>
      <c r="C154" s="24">
        <v>119</v>
      </c>
      <c r="D154" s="19" t="s">
        <v>163</v>
      </c>
      <c r="E154" s="16" t="s">
        <v>164</v>
      </c>
      <c r="F154" s="26">
        <v>267.86</v>
      </c>
      <c r="G154" s="17">
        <v>4</v>
      </c>
      <c r="H154" s="17">
        <v>15</v>
      </c>
      <c r="I154" s="17">
        <v>0</v>
      </c>
      <c r="J154" s="17">
        <f t="shared" si="5"/>
        <v>19</v>
      </c>
      <c r="K154" s="28">
        <f t="shared" si="7"/>
        <v>5089.34</v>
      </c>
      <c r="N154" s="114"/>
    </row>
    <row r="155" spans="1:15" ht="15.75" customHeight="1" x14ac:dyDescent="0.25">
      <c r="A155" s="23">
        <v>46003</v>
      </c>
      <c r="B155" s="23">
        <v>46014</v>
      </c>
      <c r="C155" s="24">
        <v>80</v>
      </c>
      <c r="D155" s="19" t="s">
        <v>95</v>
      </c>
      <c r="E155" s="101" t="s">
        <v>221</v>
      </c>
      <c r="F155" s="104">
        <v>444.86</v>
      </c>
      <c r="G155" s="105">
        <v>40</v>
      </c>
      <c r="H155" s="106">
        <v>80</v>
      </c>
      <c r="I155" s="108">
        <v>42</v>
      </c>
      <c r="J155" s="105">
        <f>+G155-I155+H155</f>
        <v>78</v>
      </c>
      <c r="K155" s="107">
        <f t="shared" si="7"/>
        <v>34699.08</v>
      </c>
      <c r="N155" s="114"/>
      <c r="O155" s="115"/>
    </row>
    <row r="156" spans="1:15" ht="15.75" customHeight="1" x14ac:dyDescent="0.25">
      <c r="A156" s="23">
        <v>46003</v>
      </c>
      <c r="B156" s="23">
        <v>46014</v>
      </c>
      <c r="C156" s="24">
        <v>120</v>
      </c>
      <c r="D156" s="19" t="s">
        <v>96</v>
      </c>
      <c r="E156" s="16" t="s">
        <v>159</v>
      </c>
      <c r="F156" s="26">
        <v>40.770000000000003</v>
      </c>
      <c r="G156" s="34">
        <v>0</v>
      </c>
      <c r="H156" s="34">
        <v>4</v>
      </c>
      <c r="I156" s="34">
        <v>0</v>
      </c>
      <c r="J156" s="34">
        <f>+G156-I156+H156</f>
        <v>4</v>
      </c>
      <c r="K156" s="28">
        <f>+F156*J156</f>
        <v>163.08000000000001</v>
      </c>
      <c r="N156" s="114"/>
    </row>
    <row r="157" spans="1:15" ht="16.5" customHeight="1" x14ac:dyDescent="0.25">
      <c r="A157" s="23">
        <v>46003</v>
      </c>
      <c r="B157" s="23">
        <v>46014</v>
      </c>
      <c r="C157" s="24">
        <v>121</v>
      </c>
      <c r="D157" s="19" t="s">
        <v>160</v>
      </c>
      <c r="E157" s="101" t="s">
        <v>161</v>
      </c>
      <c r="F157" s="104">
        <v>115</v>
      </c>
      <c r="G157" s="111">
        <v>1</v>
      </c>
      <c r="H157" s="111">
        <v>0</v>
      </c>
      <c r="I157" s="111">
        <v>0</v>
      </c>
      <c r="J157" s="111">
        <f>+G157-I157+H157</f>
        <v>1</v>
      </c>
      <c r="K157" s="107">
        <f>+F157*J157</f>
        <v>115</v>
      </c>
      <c r="N157" s="114"/>
    </row>
    <row r="158" spans="1:15" ht="15.75" customHeight="1" x14ac:dyDescent="0.25">
      <c r="A158" s="23">
        <v>46014</v>
      </c>
      <c r="B158" s="23">
        <v>46014</v>
      </c>
      <c r="C158" s="24"/>
      <c r="D158" s="19" t="s">
        <v>95</v>
      </c>
      <c r="E158" s="101" t="s">
        <v>217</v>
      </c>
      <c r="F158" s="104">
        <v>47.2</v>
      </c>
      <c r="G158" s="111">
        <v>0</v>
      </c>
      <c r="H158" s="111">
        <v>3</v>
      </c>
      <c r="I158" s="111">
        <v>0</v>
      </c>
      <c r="J158" s="111">
        <v>3</v>
      </c>
      <c r="K158" s="107">
        <f>+F158*J158</f>
        <v>141.60000000000002</v>
      </c>
      <c r="N158" s="114"/>
    </row>
    <row r="159" spans="1:15" ht="14.25" customHeight="1" x14ac:dyDescent="0.25">
      <c r="A159" s="112">
        <v>46003</v>
      </c>
      <c r="B159" s="112">
        <v>46014</v>
      </c>
      <c r="C159" s="113">
        <v>122</v>
      </c>
      <c r="D159" s="106" t="s">
        <v>155</v>
      </c>
      <c r="E159" s="101" t="s">
        <v>156</v>
      </c>
      <c r="F159" s="104">
        <v>1145</v>
      </c>
      <c r="G159" s="111">
        <v>0</v>
      </c>
      <c r="H159" s="111">
        <v>2</v>
      </c>
      <c r="I159" s="111">
        <v>0</v>
      </c>
      <c r="J159" s="111">
        <f t="shared" si="5"/>
        <v>2</v>
      </c>
      <c r="K159" s="107">
        <f t="shared" ref="K159:K171" si="8">+F159*J159</f>
        <v>2290</v>
      </c>
      <c r="N159" s="114"/>
    </row>
    <row r="160" spans="1:15" ht="14.25" customHeight="1" x14ac:dyDescent="0.25">
      <c r="A160" s="23">
        <v>46003</v>
      </c>
      <c r="B160" s="23">
        <v>46014</v>
      </c>
      <c r="C160" s="24">
        <v>123</v>
      </c>
      <c r="D160" s="19" t="s">
        <v>98</v>
      </c>
      <c r="E160" s="16" t="s">
        <v>157</v>
      </c>
      <c r="F160" s="26">
        <v>150</v>
      </c>
      <c r="G160" s="34">
        <v>2</v>
      </c>
      <c r="H160" s="34">
        <v>6</v>
      </c>
      <c r="I160" s="34">
        <v>1</v>
      </c>
      <c r="J160" s="34">
        <f t="shared" si="5"/>
        <v>7</v>
      </c>
      <c r="K160" s="28">
        <f t="shared" si="8"/>
        <v>1050</v>
      </c>
      <c r="N160" s="114"/>
    </row>
    <row r="161" spans="1:15" ht="14.25" customHeight="1" x14ac:dyDescent="0.25">
      <c r="A161" s="23">
        <v>46003</v>
      </c>
      <c r="B161" s="23">
        <v>46014</v>
      </c>
      <c r="C161" s="24">
        <v>124</v>
      </c>
      <c r="D161" s="19" t="s">
        <v>95</v>
      </c>
      <c r="E161" s="16" t="s">
        <v>158</v>
      </c>
      <c r="F161" s="26">
        <v>528</v>
      </c>
      <c r="G161" s="34">
        <v>4</v>
      </c>
      <c r="H161" s="34">
        <v>2</v>
      </c>
      <c r="I161" s="34">
        <v>0</v>
      </c>
      <c r="J161" s="34">
        <f>+G161-I161+H161</f>
        <v>6</v>
      </c>
      <c r="K161" s="28">
        <f t="shared" si="8"/>
        <v>3168</v>
      </c>
      <c r="N161" s="114"/>
    </row>
    <row r="162" spans="1:15" ht="15.75" customHeight="1" x14ac:dyDescent="0.25">
      <c r="A162" s="23">
        <v>45957</v>
      </c>
      <c r="B162" s="23">
        <v>45960</v>
      </c>
      <c r="C162" s="24">
        <v>175</v>
      </c>
      <c r="D162" s="24" t="s">
        <v>95</v>
      </c>
      <c r="E162" s="25" t="s">
        <v>199</v>
      </c>
      <c r="F162" s="26">
        <v>65</v>
      </c>
      <c r="G162" s="29">
        <v>0</v>
      </c>
      <c r="H162" s="29">
        <v>16</v>
      </c>
      <c r="I162" s="29">
        <v>16</v>
      </c>
      <c r="J162" s="34">
        <f t="shared" si="5"/>
        <v>0</v>
      </c>
      <c r="K162" s="28">
        <f t="shared" si="8"/>
        <v>0</v>
      </c>
      <c r="N162" s="114"/>
    </row>
    <row r="163" spans="1:15" ht="13.5" customHeight="1" x14ac:dyDescent="0.25">
      <c r="A163" s="23">
        <v>45957</v>
      </c>
      <c r="B163" s="23">
        <v>45960</v>
      </c>
      <c r="C163" s="24">
        <v>176</v>
      </c>
      <c r="D163" s="24" t="s">
        <v>95</v>
      </c>
      <c r="E163" s="25" t="s">
        <v>200</v>
      </c>
      <c r="F163" s="26">
        <v>120</v>
      </c>
      <c r="G163" s="29">
        <v>0</v>
      </c>
      <c r="H163" s="29">
        <v>11</v>
      </c>
      <c r="I163" s="29">
        <v>11</v>
      </c>
      <c r="J163" s="29">
        <f t="shared" si="5"/>
        <v>0</v>
      </c>
      <c r="K163" s="28">
        <f t="shared" si="8"/>
        <v>0</v>
      </c>
    </row>
    <row r="164" spans="1:15" ht="15.75" customHeight="1" x14ac:dyDescent="0.25">
      <c r="A164" s="23"/>
      <c r="B164" s="23"/>
      <c r="C164" s="24"/>
      <c r="D164" s="24" t="s">
        <v>95</v>
      </c>
      <c r="E164" s="109" t="s">
        <v>213</v>
      </c>
      <c r="F164" s="104"/>
      <c r="G164" s="110">
        <v>29</v>
      </c>
      <c r="H164" s="110">
        <v>0</v>
      </c>
      <c r="I164" s="110">
        <v>0</v>
      </c>
      <c r="J164" s="110">
        <f t="shared" si="5"/>
        <v>29</v>
      </c>
      <c r="K164" s="107"/>
    </row>
    <row r="165" spans="1:15" ht="14.25" customHeight="1" x14ac:dyDescent="0.25">
      <c r="A165" s="23">
        <v>45957</v>
      </c>
      <c r="B165" s="23">
        <v>45960</v>
      </c>
      <c r="C165" s="24">
        <v>177</v>
      </c>
      <c r="D165" s="24" t="s">
        <v>98</v>
      </c>
      <c r="E165" s="25" t="s">
        <v>201</v>
      </c>
      <c r="F165" s="26">
        <v>114</v>
      </c>
      <c r="G165" s="29">
        <v>0</v>
      </c>
      <c r="H165" s="29">
        <v>10</v>
      </c>
      <c r="I165" s="29">
        <v>10</v>
      </c>
      <c r="J165" s="29">
        <v>0</v>
      </c>
      <c r="K165" s="28">
        <f t="shared" si="8"/>
        <v>0</v>
      </c>
      <c r="O165" s="115"/>
    </row>
    <row r="166" spans="1:15" ht="12" customHeight="1" x14ac:dyDescent="0.25">
      <c r="A166" s="23">
        <v>45957</v>
      </c>
      <c r="B166" s="23">
        <v>45960</v>
      </c>
      <c r="C166" s="24">
        <v>178</v>
      </c>
      <c r="D166" s="24" t="s">
        <v>95</v>
      </c>
      <c r="E166" s="25" t="s">
        <v>202</v>
      </c>
      <c r="F166" s="26">
        <v>1695</v>
      </c>
      <c r="G166" s="29">
        <v>0</v>
      </c>
      <c r="H166" s="29">
        <v>2</v>
      </c>
      <c r="I166" s="29">
        <v>2</v>
      </c>
      <c r="J166" s="29">
        <v>0</v>
      </c>
      <c r="K166" s="28">
        <f t="shared" si="8"/>
        <v>0</v>
      </c>
      <c r="M166" s="5"/>
    </row>
    <row r="167" spans="1:15" ht="15" customHeight="1" x14ac:dyDescent="0.25">
      <c r="A167" s="23">
        <v>45957</v>
      </c>
      <c r="B167" s="23">
        <v>45960</v>
      </c>
      <c r="C167" s="24">
        <v>179</v>
      </c>
      <c r="D167" s="24" t="s">
        <v>98</v>
      </c>
      <c r="E167" s="25" t="s">
        <v>203</v>
      </c>
      <c r="F167" s="26">
        <v>725</v>
      </c>
      <c r="G167" s="29">
        <v>0</v>
      </c>
      <c r="H167" s="29">
        <v>10</v>
      </c>
      <c r="I167" s="29">
        <v>10</v>
      </c>
      <c r="J167" s="29">
        <v>0</v>
      </c>
      <c r="K167" s="28">
        <f t="shared" si="8"/>
        <v>0</v>
      </c>
      <c r="M167" s="5"/>
    </row>
    <row r="168" spans="1:15" ht="15.75" customHeight="1" x14ac:dyDescent="0.25">
      <c r="A168" s="23">
        <v>45957</v>
      </c>
      <c r="B168" s="23">
        <v>45960</v>
      </c>
      <c r="C168" s="24">
        <v>180</v>
      </c>
      <c r="D168" s="24" t="s">
        <v>95</v>
      </c>
      <c r="E168" s="25" t="s">
        <v>204</v>
      </c>
      <c r="F168" s="26">
        <v>105</v>
      </c>
      <c r="G168" s="29">
        <v>0</v>
      </c>
      <c r="H168" s="29">
        <v>15</v>
      </c>
      <c r="I168" s="29">
        <v>15</v>
      </c>
      <c r="J168" s="29">
        <v>0</v>
      </c>
      <c r="K168" s="28">
        <f t="shared" si="8"/>
        <v>0</v>
      </c>
      <c r="M168" s="2"/>
    </row>
    <row r="169" spans="1:15" ht="15.75" x14ac:dyDescent="0.25">
      <c r="A169" s="23">
        <v>45957</v>
      </c>
      <c r="B169" s="23">
        <v>45960</v>
      </c>
      <c r="C169" s="24">
        <v>181</v>
      </c>
      <c r="D169" s="24" t="s">
        <v>95</v>
      </c>
      <c r="E169" s="25" t="s">
        <v>205</v>
      </c>
      <c r="F169" s="26">
        <v>1060</v>
      </c>
      <c r="G169" s="29">
        <v>0</v>
      </c>
      <c r="H169" s="29">
        <v>2</v>
      </c>
      <c r="I169" s="29">
        <v>1</v>
      </c>
      <c r="J169" s="29">
        <v>1</v>
      </c>
      <c r="K169" s="28">
        <f t="shared" si="8"/>
        <v>1060</v>
      </c>
    </row>
    <row r="170" spans="1:15" ht="15.75" customHeight="1" x14ac:dyDescent="0.25">
      <c r="A170" s="23">
        <v>45957</v>
      </c>
      <c r="B170" s="23">
        <v>45960</v>
      </c>
      <c r="C170" s="24">
        <v>182</v>
      </c>
      <c r="D170" s="24" t="s">
        <v>95</v>
      </c>
      <c r="E170" s="25" t="s">
        <v>206</v>
      </c>
      <c r="F170" s="26">
        <v>325</v>
      </c>
      <c r="G170" s="29">
        <v>0</v>
      </c>
      <c r="H170" s="29">
        <v>2</v>
      </c>
      <c r="I170" s="29">
        <v>2</v>
      </c>
      <c r="J170" s="29">
        <v>0</v>
      </c>
      <c r="K170" s="28">
        <f t="shared" si="8"/>
        <v>0</v>
      </c>
    </row>
    <row r="171" spans="1:15" ht="15" customHeight="1" x14ac:dyDescent="0.25">
      <c r="A171" s="23">
        <v>45930</v>
      </c>
      <c r="B171" s="23">
        <v>45932</v>
      </c>
      <c r="C171" s="24">
        <v>81</v>
      </c>
      <c r="D171" s="19" t="s">
        <v>98</v>
      </c>
      <c r="E171" s="101" t="s">
        <v>65</v>
      </c>
      <c r="F171" s="104">
        <v>346.33</v>
      </c>
      <c r="G171" s="105">
        <v>7</v>
      </c>
      <c r="H171" s="106">
        <v>10</v>
      </c>
      <c r="I171" s="106">
        <v>6</v>
      </c>
      <c r="J171" s="105">
        <f t="shared" ref="J171:J200" si="9">+G171-I171+H171</f>
        <v>11</v>
      </c>
      <c r="K171" s="107">
        <f t="shared" si="8"/>
        <v>3809.6299999999997</v>
      </c>
    </row>
    <row r="172" spans="1:15" ht="15.75" customHeight="1" x14ac:dyDescent="0.25">
      <c r="A172" s="23">
        <v>45190</v>
      </c>
      <c r="B172" s="23">
        <v>45195</v>
      </c>
      <c r="C172" s="24">
        <v>82</v>
      </c>
      <c r="D172" s="19" t="s">
        <v>98</v>
      </c>
      <c r="E172" s="16" t="s">
        <v>66</v>
      </c>
      <c r="F172" s="26">
        <v>300</v>
      </c>
      <c r="G172" s="17">
        <v>5</v>
      </c>
      <c r="H172" s="17">
        <v>0</v>
      </c>
      <c r="I172" s="17">
        <v>0</v>
      </c>
      <c r="J172" s="17">
        <f t="shared" si="9"/>
        <v>5</v>
      </c>
      <c r="K172" s="28">
        <f>+F172*J172</f>
        <v>1500</v>
      </c>
    </row>
    <row r="173" spans="1:15" ht="15.75" customHeight="1" x14ac:dyDescent="0.25">
      <c r="A173" s="23">
        <v>45930</v>
      </c>
      <c r="B173" s="23">
        <v>45932</v>
      </c>
      <c r="C173" s="24">
        <v>125</v>
      </c>
      <c r="D173" s="19" t="s">
        <v>101</v>
      </c>
      <c r="E173" s="101" t="s">
        <v>67</v>
      </c>
      <c r="F173" s="104">
        <v>218.3</v>
      </c>
      <c r="G173" s="105">
        <v>3</v>
      </c>
      <c r="H173" s="105">
        <v>10</v>
      </c>
      <c r="I173" s="105">
        <v>5</v>
      </c>
      <c r="J173" s="105">
        <f t="shared" si="9"/>
        <v>8</v>
      </c>
      <c r="K173" s="107">
        <f>+F173*J173</f>
        <v>1746.4</v>
      </c>
    </row>
    <row r="174" spans="1:15" ht="15.75" customHeight="1" x14ac:dyDescent="0.25">
      <c r="A174" s="23">
        <v>45695</v>
      </c>
      <c r="B174" s="23">
        <v>45699</v>
      </c>
      <c r="C174" s="24">
        <v>83</v>
      </c>
      <c r="D174" s="19" t="s">
        <v>99</v>
      </c>
      <c r="E174" s="16" t="s">
        <v>68</v>
      </c>
      <c r="F174" s="26">
        <v>120</v>
      </c>
      <c r="G174" s="17">
        <v>41</v>
      </c>
      <c r="H174" s="17">
        <v>0</v>
      </c>
      <c r="I174" s="17">
        <v>3</v>
      </c>
      <c r="J174" s="17">
        <f>+G174-I174+H174</f>
        <v>38</v>
      </c>
      <c r="K174" s="28">
        <f>+F174*J174</f>
        <v>4560</v>
      </c>
    </row>
    <row r="175" spans="1:15" ht="15.75" x14ac:dyDescent="0.25">
      <c r="A175" s="23">
        <v>45930</v>
      </c>
      <c r="B175" s="23">
        <v>45932</v>
      </c>
      <c r="C175" s="24">
        <v>126</v>
      </c>
      <c r="D175" s="19" t="s">
        <v>99</v>
      </c>
      <c r="E175" s="16" t="s">
        <v>69</v>
      </c>
      <c r="F175" s="26">
        <v>120</v>
      </c>
      <c r="G175" s="17">
        <v>4</v>
      </c>
      <c r="H175" s="17">
        <v>100</v>
      </c>
      <c r="I175" s="17">
        <v>78</v>
      </c>
      <c r="J175" s="17">
        <f>+G175-I175+H175</f>
        <v>26</v>
      </c>
      <c r="K175" s="28">
        <f t="shared" ref="K175:K200" si="10">+F175*J175</f>
        <v>3120</v>
      </c>
    </row>
    <row r="176" spans="1:15" ht="15.75" x14ac:dyDescent="0.25">
      <c r="A176" s="23">
        <v>45930</v>
      </c>
      <c r="B176" s="23">
        <v>45932</v>
      </c>
      <c r="C176" s="24">
        <v>89</v>
      </c>
      <c r="D176" s="19" t="s">
        <v>99</v>
      </c>
      <c r="E176" s="16" t="s">
        <v>128</v>
      </c>
      <c r="F176" s="26">
        <v>93.92</v>
      </c>
      <c r="G176" s="17">
        <v>9</v>
      </c>
      <c r="H176" s="17">
        <v>35</v>
      </c>
      <c r="I176" s="17">
        <v>14</v>
      </c>
      <c r="J176" s="17">
        <f>+G176-I176+H176</f>
        <v>30</v>
      </c>
      <c r="K176" s="28">
        <f t="shared" si="10"/>
        <v>2817.6</v>
      </c>
    </row>
    <row r="177" spans="1:11" ht="15.75" x14ac:dyDescent="0.25">
      <c r="A177" s="23">
        <v>44965</v>
      </c>
      <c r="B177" s="23">
        <v>44971</v>
      </c>
      <c r="C177" s="24">
        <v>90</v>
      </c>
      <c r="D177" s="19" t="s">
        <v>101</v>
      </c>
      <c r="E177" s="16" t="s">
        <v>70</v>
      </c>
      <c r="F177" s="26">
        <v>55.6</v>
      </c>
      <c r="G177" s="17">
        <v>13</v>
      </c>
      <c r="H177" s="17">
        <v>0</v>
      </c>
      <c r="I177" s="17">
        <v>1</v>
      </c>
      <c r="J177" s="17">
        <f t="shared" si="9"/>
        <v>12</v>
      </c>
      <c r="K177" s="28">
        <f t="shared" si="10"/>
        <v>667.2</v>
      </c>
    </row>
    <row r="178" spans="1:11" ht="15.75" x14ac:dyDescent="0.25">
      <c r="A178" s="23">
        <v>44468</v>
      </c>
      <c r="B178" s="23">
        <v>44285</v>
      </c>
      <c r="C178" s="24">
        <v>127</v>
      </c>
      <c r="D178" s="19" t="s">
        <v>98</v>
      </c>
      <c r="E178" s="16" t="s">
        <v>71</v>
      </c>
      <c r="F178" s="26">
        <v>70</v>
      </c>
      <c r="G178" s="17">
        <v>7</v>
      </c>
      <c r="H178" s="17">
        <v>0</v>
      </c>
      <c r="I178" s="17">
        <v>3</v>
      </c>
      <c r="J178" s="17">
        <f t="shared" si="9"/>
        <v>4</v>
      </c>
      <c r="K178" s="28">
        <f t="shared" si="10"/>
        <v>280</v>
      </c>
    </row>
    <row r="179" spans="1:11" ht="12.75" customHeight="1" x14ac:dyDescent="0.25">
      <c r="A179" s="23">
        <v>45929</v>
      </c>
      <c r="B179" s="23">
        <v>45943</v>
      </c>
      <c r="C179" s="24">
        <v>91</v>
      </c>
      <c r="D179" s="19" t="s">
        <v>101</v>
      </c>
      <c r="E179" s="16" t="s">
        <v>72</v>
      </c>
      <c r="F179" s="26">
        <v>47.5</v>
      </c>
      <c r="G179" s="17">
        <v>168</v>
      </c>
      <c r="H179" s="17">
        <v>360</v>
      </c>
      <c r="I179" s="19">
        <v>167</v>
      </c>
      <c r="J179" s="51">
        <f>+G179-I179+H179</f>
        <v>361</v>
      </c>
      <c r="K179" s="28">
        <f t="shared" si="10"/>
        <v>17147.5</v>
      </c>
    </row>
    <row r="180" spans="1:11" ht="14.25" customHeight="1" x14ac:dyDescent="0.25">
      <c r="A180" s="23">
        <v>44965</v>
      </c>
      <c r="B180" s="23">
        <v>44971</v>
      </c>
      <c r="C180" s="24">
        <v>92</v>
      </c>
      <c r="D180" s="19" t="s">
        <v>99</v>
      </c>
      <c r="E180" s="16" t="s">
        <v>73</v>
      </c>
      <c r="F180" s="26">
        <v>15.95</v>
      </c>
      <c r="G180" s="17">
        <v>46</v>
      </c>
      <c r="H180" s="17">
        <v>0</v>
      </c>
      <c r="I180" s="17">
        <v>0</v>
      </c>
      <c r="J180" s="17">
        <f t="shared" si="9"/>
        <v>46</v>
      </c>
      <c r="K180" s="28">
        <f t="shared" si="10"/>
        <v>733.69999999999993</v>
      </c>
    </row>
    <row r="181" spans="1:11" ht="15.75" x14ac:dyDescent="0.25">
      <c r="A181" s="23">
        <v>45105</v>
      </c>
      <c r="B181" s="23">
        <v>45117</v>
      </c>
      <c r="C181" s="24">
        <v>93</v>
      </c>
      <c r="D181" s="19" t="s">
        <v>99</v>
      </c>
      <c r="E181" s="16" t="s">
        <v>108</v>
      </c>
      <c r="F181" s="26">
        <v>13</v>
      </c>
      <c r="G181" s="17">
        <v>39</v>
      </c>
      <c r="H181" s="17">
        <v>0</v>
      </c>
      <c r="I181" s="17">
        <v>7</v>
      </c>
      <c r="J181" s="17">
        <f t="shared" si="9"/>
        <v>32</v>
      </c>
      <c r="K181" s="28">
        <f t="shared" si="10"/>
        <v>416</v>
      </c>
    </row>
    <row r="182" spans="1:11" ht="15.75" x14ac:dyDescent="0.25">
      <c r="A182" s="23">
        <v>45929</v>
      </c>
      <c r="B182" s="23">
        <v>45943</v>
      </c>
      <c r="C182" s="24">
        <v>95</v>
      </c>
      <c r="D182" s="19" t="s">
        <v>101</v>
      </c>
      <c r="E182" s="16" t="s">
        <v>74</v>
      </c>
      <c r="F182" s="55">
        <v>90</v>
      </c>
      <c r="G182" s="17">
        <v>0</v>
      </c>
      <c r="H182" s="17">
        <v>480</v>
      </c>
      <c r="I182" s="17">
        <v>112</v>
      </c>
      <c r="J182" s="17">
        <f t="shared" si="9"/>
        <v>368</v>
      </c>
      <c r="K182" s="28">
        <f t="shared" si="10"/>
        <v>33120</v>
      </c>
    </row>
    <row r="183" spans="1:11" ht="15.75" x14ac:dyDescent="0.25">
      <c r="A183" s="23">
        <v>45929</v>
      </c>
      <c r="B183" s="23">
        <v>45943</v>
      </c>
      <c r="C183" s="24">
        <v>96</v>
      </c>
      <c r="D183" s="19" t="s">
        <v>101</v>
      </c>
      <c r="E183" s="16" t="s">
        <v>75</v>
      </c>
      <c r="F183" s="26">
        <v>92.5</v>
      </c>
      <c r="G183" s="17">
        <v>152</v>
      </c>
      <c r="H183" s="17">
        <v>200</v>
      </c>
      <c r="I183" s="17">
        <v>28</v>
      </c>
      <c r="J183" s="17">
        <f t="shared" si="9"/>
        <v>324</v>
      </c>
      <c r="K183" s="28">
        <f t="shared" si="10"/>
        <v>29970</v>
      </c>
    </row>
    <row r="184" spans="1:11" ht="15.75" x14ac:dyDescent="0.25">
      <c r="A184" s="23">
        <v>45930</v>
      </c>
      <c r="B184" s="23">
        <v>45932</v>
      </c>
      <c r="C184" s="24">
        <v>84</v>
      </c>
      <c r="D184" s="19" t="s">
        <v>100</v>
      </c>
      <c r="E184" s="16" t="s">
        <v>76</v>
      </c>
      <c r="F184" s="26">
        <v>54</v>
      </c>
      <c r="G184" s="17">
        <v>0</v>
      </c>
      <c r="H184" s="17">
        <v>40</v>
      </c>
      <c r="I184" s="17">
        <v>9</v>
      </c>
      <c r="J184" s="17">
        <f t="shared" si="9"/>
        <v>31</v>
      </c>
      <c r="K184" s="28">
        <f t="shared" si="10"/>
        <v>1674</v>
      </c>
    </row>
    <row r="185" spans="1:11" ht="15.75" x14ac:dyDescent="0.25">
      <c r="A185" s="23">
        <v>45930</v>
      </c>
      <c r="B185" s="23">
        <v>45932</v>
      </c>
      <c r="C185" s="24">
        <v>85</v>
      </c>
      <c r="D185" s="19" t="s">
        <v>100</v>
      </c>
      <c r="E185" s="16" t="s">
        <v>184</v>
      </c>
      <c r="F185" s="26">
        <v>80</v>
      </c>
      <c r="G185" s="17">
        <v>0</v>
      </c>
      <c r="H185" s="17">
        <v>60</v>
      </c>
      <c r="I185" s="17">
        <v>20</v>
      </c>
      <c r="J185" s="17">
        <f t="shared" si="9"/>
        <v>40</v>
      </c>
      <c r="K185" s="28">
        <f t="shared" si="10"/>
        <v>3200</v>
      </c>
    </row>
    <row r="186" spans="1:11" ht="15.75" x14ac:dyDescent="0.25">
      <c r="A186" s="23">
        <v>45930</v>
      </c>
      <c r="B186" s="23">
        <v>45932</v>
      </c>
      <c r="C186" s="24">
        <v>128</v>
      </c>
      <c r="D186" s="19" t="s">
        <v>100</v>
      </c>
      <c r="E186" s="16" t="s">
        <v>165</v>
      </c>
      <c r="F186" s="26">
        <v>370</v>
      </c>
      <c r="G186" s="17">
        <v>1</v>
      </c>
      <c r="H186" s="17">
        <v>15</v>
      </c>
      <c r="I186" s="17">
        <v>2</v>
      </c>
      <c r="J186" s="17">
        <f>+G186-I186+H186</f>
        <v>14</v>
      </c>
      <c r="K186" s="28">
        <f t="shared" si="10"/>
        <v>5180</v>
      </c>
    </row>
    <row r="187" spans="1:11" ht="15.75" x14ac:dyDescent="0.25">
      <c r="A187" s="23">
        <v>45930</v>
      </c>
      <c r="B187" s="23">
        <v>45932</v>
      </c>
      <c r="C187" s="24">
        <v>129</v>
      </c>
      <c r="D187" s="19" t="s">
        <v>100</v>
      </c>
      <c r="E187" s="16" t="s">
        <v>185</v>
      </c>
      <c r="F187" s="26">
        <v>185</v>
      </c>
      <c r="G187" s="17">
        <v>5</v>
      </c>
      <c r="H187" s="17">
        <v>10</v>
      </c>
      <c r="I187" s="17">
        <v>5</v>
      </c>
      <c r="J187" s="17">
        <f>+G187-I187+H187</f>
        <v>10</v>
      </c>
      <c r="K187" s="28">
        <f t="shared" si="10"/>
        <v>1850</v>
      </c>
    </row>
    <row r="188" spans="1:11" ht="15.75" x14ac:dyDescent="0.25">
      <c r="A188" s="23">
        <v>45810</v>
      </c>
      <c r="B188" s="23">
        <v>45811</v>
      </c>
      <c r="C188" s="24">
        <v>130</v>
      </c>
      <c r="D188" s="19" t="s">
        <v>99</v>
      </c>
      <c r="E188" s="16" t="s">
        <v>186</v>
      </c>
      <c r="F188" s="26">
        <v>114.56</v>
      </c>
      <c r="G188" s="17">
        <v>6</v>
      </c>
      <c r="H188" s="17">
        <v>0</v>
      </c>
      <c r="I188" s="17">
        <v>1</v>
      </c>
      <c r="J188" s="17">
        <f>+G188-I188+H188</f>
        <v>5</v>
      </c>
      <c r="K188" s="28">
        <f t="shared" si="10"/>
        <v>572.79999999999995</v>
      </c>
    </row>
    <row r="189" spans="1:11" ht="15.75" x14ac:dyDescent="0.25">
      <c r="A189" s="23">
        <v>45930</v>
      </c>
      <c r="B189" s="23">
        <v>45932</v>
      </c>
      <c r="C189" s="24">
        <v>131</v>
      </c>
      <c r="D189" s="19" t="s">
        <v>99</v>
      </c>
      <c r="E189" s="16" t="s">
        <v>187</v>
      </c>
      <c r="F189" s="26">
        <v>30.28</v>
      </c>
      <c r="G189" s="17">
        <v>3</v>
      </c>
      <c r="H189" s="17">
        <v>10</v>
      </c>
      <c r="I189" s="17">
        <v>3</v>
      </c>
      <c r="J189" s="17">
        <f t="shared" si="9"/>
        <v>10</v>
      </c>
      <c r="K189" s="28">
        <f t="shared" si="10"/>
        <v>302.8</v>
      </c>
    </row>
    <row r="190" spans="1:11" ht="15.75" x14ac:dyDescent="0.25">
      <c r="A190" s="23">
        <v>45454</v>
      </c>
      <c r="B190" s="23">
        <v>45467</v>
      </c>
      <c r="C190" s="24">
        <v>132</v>
      </c>
      <c r="D190" s="19" t="s">
        <v>99</v>
      </c>
      <c r="E190" s="16" t="s">
        <v>218</v>
      </c>
      <c r="F190" s="26">
        <v>164.34</v>
      </c>
      <c r="G190" s="17">
        <v>7</v>
      </c>
      <c r="H190" s="17">
        <v>0</v>
      </c>
      <c r="I190" s="17">
        <v>0</v>
      </c>
      <c r="J190" s="17">
        <f t="shared" si="9"/>
        <v>7</v>
      </c>
      <c r="K190" s="28">
        <f t="shared" si="10"/>
        <v>1150.3800000000001</v>
      </c>
    </row>
    <row r="191" spans="1:11" ht="15.75" x14ac:dyDescent="0.25">
      <c r="A191" s="23">
        <v>45695</v>
      </c>
      <c r="B191" s="23">
        <v>45699</v>
      </c>
      <c r="C191" s="24">
        <v>133</v>
      </c>
      <c r="D191" s="19" t="s">
        <v>99</v>
      </c>
      <c r="E191" s="16" t="s">
        <v>103</v>
      </c>
      <c r="F191" s="26">
        <v>200</v>
      </c>
      <c r="G191" s="17">
        <v>6</v>
      </c>
      <c r="H191" s="17">
        <v>0</v>
      </c>
      <c r="I191" s="17">
        <v>3</v>
      </c>
      <c r="J191" s="17">
        <f t="shared" si="9"/>
        <v>3</v>
      </c>
      <c r="K191" s="28">
        <f t="shared" si="10"/>
        <v>600</v>
      </c>
    </row>
    <row r="192" spans="1:11" ht="15.75" x14ac:dyDescent="0.25">
      <c r="A192" s="23">
        <v>45105</v>
      </c>
      <c r="B192" s="23">
        <v>45120</v>
      </c>
      <c r="C192" s="24">
        <v>134</v>
      </c>
      <c r="D192" s="19" t="s">
        <v>99</v>
      </c>
      <c r="E192" s="16" t="s">
        <v>94</v>
      </c>
      <c r="F192" s="26">
        <v>873.2</v>
      </c>
      <c r="G192" s="17">
        <v>3</v>
      </c>
      <c r="H192" s="17">
        <v>0</v>
      </c>
      <c r="I192" s="17">
        <v>1</v>
      </c>
      <c r="J192" s="17">
        <f>+G192-I192+H192</f>
        <v>2</v>
      </c>
      <c r="K192" s="28">
        <f t="shared" si="10"/>
        <v>1746.4</v>
      </c>
    </row>
    <row r="193" spans="1:11" ht="15.75" x14ac:dyDescent="0.25">
      <c r="A193" s="23">
        <v>45358</v>
      </c>
      <c r="B193" s="23">
        <v>45366</v>
      </c>
      <c r="C193" s="24">
        <v>135</v>
      </c>
      <c r="D193" s="19" t="s">
        <v>99</v>
      </c>
      <c r="E193" s="16" t="s">
        <v>77</v>
      </c>
      <c r="F193" s="26">
        <v>100</v>
      </c>
      <c r="G193" s="17">
        <v>0</v>
      </c>
      <c r="H193" s="17">
        <v>0</v>
      </c>
      <c r="I193" s="17">
        <v>0</v>
      </c>
      <c r="J193" s="17">
        <f t="shared" si="9"/>
        <v>0</v>
      </c>
      <c r="K193" s="28">
        <f t="shared" si="10"/>
        <v>0</v>
      </c>
    </row>
    <row r="194" spans="1:11" ht="15.75" x14ac:dyDescent="0.25">
      <c r="A194" s="23">
        <v>45105</v>
      </c>
      <c r="B194" s="23">
        <v>45117</v>
      </c>
      <c r="C194" s="24">
        <v>136</v>
      </c>
      <c r="D194" s="19" t="s">
        <v>99</v>
      </c>
      <c r="E194" s="16" t="s">
        <v>78</v>
      </c>
      <c r="F194" s="26">
        <v>3221.4</v>
      </c>
      <c r="G194" s="17">
        <v>0</v>
      </c>
      <c r="H194" s="17">
        <v>0</v>
      </c>
      <c r="I194" s="17">
        <v>0</v>
      </c>
      <c r="J194" s="17">
        <f t="shared" si="9"/>
        <v>0</v>
      </c>
      <c r="K194" s="28">
        <f t="shared" si="10"/>
        <v>0</v>
      </c>
    </row>
    <row r="195" spans="1:11" ht="15.75" x14ac:dyDescent="0.25">
      <c r="A195" s="23">
        <v>45695</v>
      </c>
      <c r="B195" s="23">
        <v>45699</v>
      </c>
      <c r="C195" s="24">
        <v>137</v>
      </c>
      <c r="D195" s="19" t="s">
        <v>99</v>
      </c>
      <c r="E195" s="16" t="s">
        <v>79</v>
      </c>
      <c r="F195" s="26">
        <v>84</v>
      </c>
      <c r="G195" s="17">
        <v>3</v>
      </c>
      <c r="H195" s="17">
        <v>0</v>
      </c>
      <c r="I195" s="17">
        <v>0</v>
      </c>
      <c r="J195" s="17">
        <f t="shared" si="9"/>
        <v>3</v>
      </c>
      <c r="K195" s="28">
        <f t="shared" si="10"/>
        <v>252</v>
      </c>
    </row>
    <row r="196" spans="1:11" ht="15.75" x14ac:dyDescent="0.25">
      <c r="A196" s="23">
        <v>44013</v>
      </c>
      <c r="B196" s="23">
        <v>44043</v>
      </c>
      <c r="C196" s="24">
        <v>138</v>
      </c>
      <c r="D196" s="19" t="s">
        <v>99</v>
      </c>
      <c r="E196" s="16" t="s">
        <v>80</v>
      </c>
      <c r="F196" s="26">
        <v>560</v>
      </c>
      <c r="G196" s="17">
        <v>3</v>
      </c>
      <c r="H196" s="17">
        <v>0</v>
      </c>
      <c r="I196" s="17">
        <v>0</v>
      </c>
      <c r="J196" s="17">
        <f t="shared" si="9"/>
        <v>3</v>
      </c>
      <c r="K196" s="28">
        <f t="shared" si="10"/>
        <v>1680</v>
      </c>
    </row>
    <row r="197" spans="1:11" ht="15.75" x14ac:dyDescent="0.25">
      <c r="A197" s="23">
        <v>44106</v>
      </c>
      <c r="B197" s="23">
        <v>44134</v>
      </c>
      <c r="C197" s="24">
        <v>139</v>
      </c>
      <c r="D197" s="19" t="s">
        <v>100</v>
      </c>
      <c r="E197" s="16" t="s">
        <v>81</v>
      </c>
      <c r="F197" s="26">
        <v>531</v>
      </c>
      <c r="G197" s="17">
        <v>6</v>
      </c>
      <c r="H197" s="17">
        <v>0</v>
      </c>
      <c r="I197" s="17">
        <v>1</v>
      </c>
      <c r="J197" s="17">
        <f t="shared" si="9"/>
        <v>5</v>
      </c>
      <c r="K197" s="28">
        <f t="shared" si="10"/>
        <v>2655</v>
      </c>
    </row>
    <row r="198" spans="1:11" ht="15.75" x14ac:dyDescent="0.25">
      <c r="A198" s="23">
        <v>45930</v>
      </c>
      <c r="B198" s="23">
        <v>45932</v>
      </c>
      <c r="C198" s="24">
        <v>97</v>
      </c>
      <c r="D198" s="19" t="s">
        <v>99</v>
      </c>
      <c r="E198" s="16" t="s">
        <v>82</v>
      </c>
      <c r="F198" s="26">
        <v>38.5</v>
      </c>
      <c r="G198" s="17">
        <v>21</v>
      </c>
      <c r="H198" s="17">
        <v>110</v>
      </c>
      <c r="I198" s="17">
        <v>58</v>
      </c>
      <c r="J198" s="17">
        <f t="shared" si="9"/>
        <v>73</v>
      </c>
      <c r="K198" s="28">
        <f t="shared" si="10"/>
        <v>2810.5</v>
      </c>
    </row>
    <row r="199" spans="1:11" ht="15.75" x14ac:dyDescent="0.25">
      <c r="A199" s="23">
        <v>45930</v>
      </c>
      <c r="B199" s="23">
        <v>45932</v>
      </c>
      <c r="C199" s="24">
        <v>140</v>
      </c>
      <c r="D199" s="19" t="s">
        <v>98</v>
      </c>
      <c r="E199" s="16" t="s">
        <v>83</v>
      </c>
      <c r="F199" s="26">
        <v>75</v>
      </c>
      <c r="G199" s="17">
        <v>4</v>
      </c>
      <c r="H199" s="17">
        <v>30</v>
      </c>
      <c r="I199" s="17">
        <v>8</v>
      </c>
      <c r="J199" s="17">
        <f t="shared" si="9"/>
        <v>26</v>
      </c>
      <c r="K199" s="28">
        <f t="shared" si="10"/>
        <v>1950</v>
      </c>
    </row>
    <row r="200" spans="1:11" ht="15.75" x14ac:dyDescent="0.25">
      <c r="A200" s="72">
        <v>45250</v>
      </c>
      <c r="B200" s="72">
        <v>45258</v>
      </c>
      <c r="C200" s="70">
        <v>141</v>
      </c>
      <c r="D200" s="19" t="s">
        <v>99</v>
      </c>
      <c r="E200" s="16" t="s">
        <v>84</v>
      </c>
      <c r="F200" s="53">
        <v>140</v>
      </c>
      <c r="G200" s="17">
        <v>3</v>
      </c>
      <c r="H200" s="17">
        <v>0</v>
      </c>
      <c r="I200" s="17">
        <v>0</v>
      </c>
      <c r="J200" s="17">
        <f t="shared" si="9"/>
        <v>3</v>
      </c>
      <c r="K200" s="28">
        <f t="shared" si="10"/>
        <v>420</v>
      </c>
    </row>
    <row r="201" spans="1:11" ht="16.5" thickBot="1" x14ac:dyDescent="0.3">
      <c r="A201" s="134" t="s">
        <v>85</v>
      </c>
      <c r="B201" s="135"/>
      <c r="C201" s="136"/>
      <c r="D201" s="1"/>
      <c r="E201" s="1"/>
      <c r="F201" s="52"/>
      <c r="G201" s="52"/>
      <c r="H201" s="52"/>
      <c r="I201" s="52"/>
      <c r="J201" s="52"/>
      <c r="K201" s="95">
        <f>SUM(K12:K200)</f>
        <v>1154573.0619499998</v>
      </c>
    </row>
    <row r="203" spans="1:11" ht="15.75" x14ac:dyDescent="0.25">
      <c r="A203" s="133" t="s">
        <v>88</v>
      </c>
      <c r="B203" s="133"/>
      <c r="C203" s="12"/>
      <c r="J203" s="13"/>
    </row>
    <row r="204" spans="1:11" ht="15.75" x14ac:dyDescent="0.25">
      <c r="A204" s="69"/>
      <c r="C204" s="69"/>
      <c r="J204" s="13"/>
    </row>
    <row r="205" spans="1:11" ht="15.75" x14ac:dyDescent="0.25">
      <c r="A205" s="69"/>
      <c r="C205" s="69"/>
      <c r="J205" s="13"/>
    </row>
    <row r="206" spans="1:11" ht="16.5" thickBot="1" x14ac:dyDescent="0.3">
      <c r="A206" s="13"/>
      <c r="B206" s="57"/>
      <c r="C206" s="57"/>
      <c r="E206" s="64"/>
      <c r="H206" s="66"/>
      <c r="I206" s="66"/>
      <c r="J206" s="66"/>
    </row>
    <row r="207" spans="1:11" ht="15.75" x14ac:dyDescent="0.25">
      <c r="A207" s="14"/>
      <c r="E207" s="65" t="s">
        <v>118</v>
      </c>
      <c r="F207" s="15"/>
      <c r="G207" s="15"/>
      <c r="H207" s="6"/>
      <c r="I207" s="67" t="s">
        <v>114</v>
      </c>
      <c r="J207" s="67"/>
    </row>
    <row r="208" spans="1:11" ht="15.75" x14ac:dyDescent="0.25">
      <c r="E208" s="65" t="s">
        <v>119</v>
      </c>
      <c r="F208" s="15"/>
      <c r="G208" s="15"/>
      <c r="H208" s="6"/>
      <c r="I208" s="68" t="s">
        <v>115</v>
      </c>
      <c r="J208" s="68"/>
    </row>
  </sheetData>
  <autoFilter ref="A11:K11" xr:uid="{00000000-0001-0000-0000-000000000000}"/>
  <mergeCells count="3">
    <mergeCell ref="C10:L10"/>
    <mergeCell ref="A201:C201"/>
    <mergeCell ref="A203:B203"/>
  </mergeCells>
  <pageMargins left="0.23622047244094491" right="0" top="0.74803149606299213" bottom="0.74803149606299213" header="0.31496062992125984" footer="0.31496062992125984"/>
  <pageSetup scale="75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EA56-7293-4A22-8DF6-7707DE361E02}">
  <sheetPr>
    <pageSetUpPr fitToPage="1"/>
  </sheetPr>
  <dimension ref="A10:Q43"/>
  <sheetViews>
    <sheetView topLeftCell="A10" workbookViewId="0">
      <selection activeCell="N20" sqref="N20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6.42578125" customWidth="1"/>
    <col min="4" max="4" width="10.140625" customWidth="1"/>
    <col min="5" max="5" width="43.140625" bestFit="1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4" ht="18.75" thickBot="1" x14ac:dyDescent="0.3">
      <c r="C10" s="132" t="s">
        <v>248</v>
      </c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4" ht="28.5" customHeight="1" thickBot="1" x14ac:dyDescent="0.3">
      <c r="A11" s="131" t="s">
        <v>179</v>
      </c>
      <c r="B11" s="61" t="s">
        <v>180</v>
      </c>
      <c r="C11" s="61" t="s">
        <v>0</v>
      </c>
      <c r="D11" s="61" t="s">
        <v>140</v>
      </c>
      <c r="E11" s="61" t="s">
        <v>1</v>
      </c>
      <c r="F11" s="62" t="s">
        <v>2</v>
      </c>
      <c r="G11" s="61" t="s">
        <v>3</v>
      </c>
      <c r="H11" s="61" t="s">
        <v>4</v>
      </c>
      <c r="I11" s="61" t="s">
        <v>105</v>
      </c>
      <c r="J11" s="61" t="s">
        <v>106</v>
      </c>
      <c r="K11" s="63" t="s">
        <v>5</v>
      </c>
    </row>
    <row r="12" spans="1:14" ht="15.75" x14ac:dyDescent="0.25">
      <c r="A12" s="23">
        <v>46007</v>
      </c>
      <c r="B12" s="23">
        <v>46041</v>
      </c>
      <c r="C12" s="113">
        <v>1</v>
      </c>
      <c r="D12" s="18" t="s">
        <v>224</v>
      </c>
      <c r="E12" s="20" t="s">
        <v>223</v>
      </c>
      <c r="F12" s="26">
        <v>722.16</v>
      </c>
      <c r="G12" s="46">
        <v>0</v>
      </c>
      <c r="H12" s="46">
        <v>1</v>
      </c>
      <c r="I12" s="46">
        <v>0</v>
      </c>
      <c r="J12" s="46">
        <v>1</v>
      </c>
      <c r="K12" s="28">
        <f t="shared" ref="K12:K35" si="0">+F12*J12</f>
        <v>722.16</v>
      </c>
    </row>
    <row r="13" spans="1:14" ht="15.75" customHeight="1" x14ac:dyDescent="0.25">
      <c r="A13" s="23">
        <v>46007</v>
      </c>
      <c r="B13" s="23">
        <v>46041</v>
      </c>
      <c r="C13" s="137">
        <v>2</v>
      </c>
      <c r="D13" s="19" t="s">
        <v>224</v>
      </c>
      <c r="E13" s="16" t="s">
        <v>225</v>
      </c>
      <c r="F13" s="26">
        <v>711.54</v>
      </c>
      <c r="G13" s="17">
        <v>0</v>
      </c>
      <c r="H13" s="41">
        <v>1</v>
      </c>
      <c r="I13" s="41">
        <v>0</v>
      </c>
      <c r="J13" s="17">
        <f>+G13-I13+H13</f>
        <v>1</v>
      </c>
      <c r="K13" s="28">
        <f t="shared" si="0"/>
        <v>711.54</v>
      </c>
    </row>
    <row r="14" spans="1:14" ht="15.75" x14ac:dyDescent="0.25">
      <c r="A14" s="23">
        <v>46007</v>
      </c>
      <c r="B14" s="23">
        <v>46041</v>
      </c>
      <c r="C14" s="138">
        <v>3</v>
      </c>
      <c r="D14" s="18" t="s">
        <v>224</v>
      </c>
      <c r="E14" s="16" t="s">
        <v>226</v>
      </c>
      <c r="F14" s="26">
        <v>986.48</v>
      </c>
      <c r="G14" s="17">
        <v>0</v>
      </c>
      <c r="H14" s="41">
        <v>5</v>
      </c>
      <c r="I14" s="41">
        <v>0</v>
      </c>
      <c r="J14" s="17">
        <f>+G14-I14+H14</f>
        <v>5</v>
      </c>
      <c r="K14" s="28">
        <f t="shared" si="0"/>
        <v>4932.3999999999996</v>
      </c>
    </row>
    <row r="15" spans="1:14" ht="15.75" x14ac:dyDescent="0.25">
      <c r="A15" s="23">
        <v>46007</v>
      </c>
      <c r="B15" s="23">
        <v>46041</v>
      </c>
      <c r="C15" s="113">
        <v>4</v>
      </c>
      <c r="D15" s="19" t="s">
        <v>224</v>
      </c>
      <c r="E15" s="16" t="s">
        <v>227</v>
      </c>
      <c r="F15" s="26">
        <v>43.66</v>
      </c>
      <c r="G15" s="17">
        <v>0</v>
      </c>
      <c r="H15" s="17">
        <v>4</v>
      </c>
      <c r="I15" s="17">
        <v>0</v>
      </c>
      <c r="J15" s="17">
        <f>+G15-I15+H15</f>
        <v>4</v>
      </c>
      <c r="K15" s="28">
        <f t="shared" si="0"/>
        <v>174.64</v>
      </c>
      <c r="N15" s="115"/>
    </row>
    <row r="16" spans="1:14" ht="15.75" x14ac:dyDescent="0.25">
      <c r="A16" s="23">
        <v>46007</v>
      </c>
      <c r="B16" s="23">
        <v>46041</v>
      </c>
      <c r="C16" s="137">
        <v>5</v>
      </c>
      <c r="D16" s="18" t="s">
        <v>224</v>
      </c>
      <c r="E16" s="35" t="s">
        <v>228</v>
      </c>
      <c r="F16" s="71">
        <v>116.82</v>
      </c>
      <c r="G16" s="17">
        <v>0</v>
      </c>
      <c r="H16" s="17">
        <v>2</v>
      </c>
      <c r="I16" s="17">
        <v>0</v>
      </c>
      <c r="J16" s="17">
        <f>+G16-I16+H16</f>
        <v>2</v>
      </c>
      <c r="K16" s="28">
        <f t="shared" si="0"/>
        <v>233.64</v>
      </c>
      <c r="N16" s="115"/>
    </row>
    <row r="17" spans="1:17" ht="15.75" x14ac:dyDescent="0.25">
      <c r="A17" s="23">
        <v>46007</v>
      </c>
      <c r="B17" s="23">
        <v>46041</v>
      </c>
      <c r="C17" s="138">
        <v>6</v>
      </c>
      <c r="D17" s="19" t="s">
        <v>224</v>
      </c>
      <c r="E17" s="35" t="s">
        <v>229</v>
      </c>
      <c r="F17" s="71">
        <v>317.42</v>
      </c>
      <c r="G17" s="17">
        <v>0</v>
      </c>
      <c r="H17" s="17">
        <v>2</v>
      </c>
      <c r="I17" s="17">
        <v>0</v>
      </c>
      <c r="J17" s="17">
        <f t="shared" ref="J17:J32" si="1">+G17-I17+H17</f>
        <v>2</v>
      </c>
      <c r="K17" s="28">
        <f t="shared" si="0"/>
        <v>634.84</v>
      </c>
      <c r="N17" s="115"/>
      <c r="Q17" s="114"/>
    </row>
    <row r="18" spans="1:17" ht="15.75" x14ac:dyDescent="0.25">
      <c r="A18" s="23">
        <v>46007</v>
      </c>
      <c r="B18" s="23">
        <v>46041</v>
      </c>
      <c r="C18" s="113">
        <v>7</v>
      </c>
      <c r="D18" s="18" t="s">
        <v>224</v>
      </c>
      <c r="E18" s="35" t="s">
        <v>230</v>
      </c>
      <c r="F18" s="71">
        <v>84.96</v>
      </c>
      <c r="G18" s="17">
        <v>0</v>
      </c>
      <c r="H18" s="17">
        <v>5</v>
      </c>
      <c r="I18" s="17">
        <v>0</v>
      </c>
      <c r="J18" s="17">
        <f t="shared" si="1"/>
        <v>5</v>
      </c>
      <c r="K18" s="28">
        <f t="shared" si="0"/>
        <v>424.79999999999995</v>
      </c>
      <c r="N18" s="115"/>
    </row>
    <row r="19" spans="1:17" ht="15.75" x14ac:dyDescent="0.25">
      <c r="A19" s="23">
        <v>46007</v>
      </c>
      <c r="B19" s="23">
        <v>46041</v>
      </c>
      <c r="C19" s="137">
        <v>8</v>
      </c>
      <c r="D19" s="19" t="s">
        <v>224</v>
      </c>
      <c r="E19" s="35" t="s">
        <v>231</v>
      </c>
      <c r="F19" s="71">
        <v>80.239999999999995</v>
      </c>
      <c r="G19" s="17">
        <v>0</v>
      </c>
      <c r="H19" s="17">
        <v>22</v>
      </c>
      <c r="I19" s="17">
        <v>0</v>
      </c>
      <c r="J19" s="17">
        <f t="shared" si="1"/>
        <v>22</v>
      </c>
      <c r="K19" s="28">
        <f t="shared" si="0"/>
        <v>1765.28</v>
      </c>
      <c r="N19" s="115"/>
    </row>
    <row r="20" spans="1:17" ht="15.75" x14ac:dyDescent="0.25">
      <c r="A20" s="23">
        <v>46007</v>
      </c>
      <c r="B20" s="23">
        <v>46041</v>
      </c>
      <c r="C20" s="138">
        <v>9</v>
      </c>
      <c r="D20" s="18" t="s">
        <v>224</v>
      </c>
      <c r="E20" s="16" t="s">
        <v>232</v>
      </c>
      <c r="F20" s="26">
        <v>107.38</v>
      </c>
      <c r="G20" s="17">
        <v>0</v>
      </c>
      <c r="H20" s="17">
        <v>10</v>
      </c>
      <c r="I20" s="17">
        <v>0</v>
      </c>
      <c r="J20" s="17">
        <f t="shared" si="1"/>
        <v>10</v>
      </c>
      <c r="K20" s="28">
        <f t="shared" si="0"/>
        <v>1073.8</v>
      </c>
      <c r="N20" s="115"/>
    </row>
    <row r="21" spans="1:17" ht="15.75" x14ac:dyDescent="0.25">
      <c r="A21" s="23">
        <v>46007</v>
      </c>
      <c r="B21" s="23">
        <v>46041</v>
      </c>
      <c r="C21" s="113">
        <v>10</v>
      </c>
      <c r="D21" s="19" t="s">
        <v>224</v>
      </c>
      <c r="E21" s="16" t="s">
        <v>233</v>
      </c>
      <c r="F21" s="26">
        <v>1333.4</v>
      </c>
      <c r="G21" s="17">
        <v>0</v>
      </c>
      <c r="H21" s="17">
        <v>5</v>
      </c>
      <c r="I21" s="17">
        <v>0</v>
      </c>
      <c r="J21" s="17">
        <f t="shared" si="1"/>
        <v>5</v>
      </c>
      <c r="K21" s="28">
        <f t="shared" si="0"/>
        <v>6667</v>
      </c>
      <c r="N21" s="115"/>
    </row>
    <row r="22" spans="1:17" ht="15.75" x14ac:dyDescent="0.25">
      <c r="A22" s="23">
        <v>46007</v>
      </c>
      <c r="B22" s="23">
        <v>46041</v>
      </c>
      <c r="C22" s="137">
        <v>11</v>
      </c>
      <c r="D22" s="18" t="s">
        <v>224</v>
      </c>
      <c r="E22" s="16" t="s">
        <v>234</v>
      </c>
      <c r="F22" s="26">
        <v>1800.68</v>
      </c>
      <c r="G22" s="17">
        <v>0</v>
      </c>
      <c r="H22" s="17">
        <v>24</v>
      </c>
      <c r="I22" s="17">
        <v>0</v>
      </c>
      <c r="J22" s="17">
        <f t="shared" si="1"/>
        <v>24</v>
      </c>
      <c r="K22" s="28">
        <f t="shared" si="0"/>
        <v>43216.32</v>
      </c>
      <c r="N22" s="115"/>
    </row>
    <row r="23" spans="1:17" ht="15.75" x14ac:dyDescent="0.25">
      <c r="A23" s="23">
        <v>46007</v>
      </c>
      <c r="B23" s="23">
        <v>46041</v>
      </c>
      <c r="C23" s="138">
        <v>12</v>
      </c>
      <c r="D23" s="19" t="s">
        <v>224</v>
      </c>
      <c r="E23" s="22" t="s">
        <v>235</v>
      </c>
      <c r="F23" s="26">
        <v>4928.8599999999997</v>
      </c>
      <c r="G23" s="17">
        <v>0</v>
      </c>
      <c r="H23" s="17">
        <v>10</v>
      </c>
      <c r="I23" s="17">
        <v>0</v>
      </c>
      <c r="J23" s="17">
        <f t="shared" si="1"/>
        <v>10</v>
      </c>
      <c r="K23" s="28">
        <f t="shared" si="0"/>
        <v>49288.6</v>
      </c>
      <c r="N23" s="115"/>
    </row>
    <row r="24" spans="1:17" ht="15.75" x14ac:dyDescent="0.25">
      <c r="A24" s="23">
        <v>46007</v>
      </c>
      <c r="B24" s="23">
        <v>46041</v>
      </c>
      <c r="C24" s="113">
        <v>13</v>
      </c>
      <c r="D24" s="18" t="s">
        <v>224</v>
      </c>
      <c r="E24" s="16" t="s">
        <v>236</v>
      </c>
      <c r="F24" s="26">
        <v>119.18</v>
      </c>
      <c r="G24" s="17">
        <v>0</v>
      </c>
      <c r="H24" s="17">
        <v>5</v>
      </c>
      <c r="I24" s="17">
        <v>0</v>
      </c>
      <c r="J24" s="17">
        <f t="shared" si="1"/>
        <v>5</v>
      </c>
      <c r="K24" s="28">
        <f t="shared" si="0"/>
        <v>595.90000000000009</v>
      </c>
      <c r="N24" s="115"/>
    </row>
    <row r="25" spans="1:17" ht="15.75" x14ac:dyDescent="0.25">
      <c r="A25" s="23">
        <v>46007</v>
      </c>
      <c r="B25" s="23">
        <v>46041</v>
      </c>
      <c r="C25" s="137">
        <v>14</v>
      </c>
      <c r="D25" s="19" t="s">
        <v>224</v>
      </c>
      <c r="E25" s="16" t="s">
        <v>237</v>
      </c>
      <c r="F25" s="26">
        <v>456.66</v>
      </c>
      <c r="G25" s="17">
        <v>0</v>
      </c>
      <c r="H25" s="17">
        <v>5</v>
      </c>
      <c r="I25" s="17">
        <v>0</v>
      </c>
      <c r="J25" s="17">
        <f t="shared" si="1"/>
        <v>5</v>
      </c>
      <c r="K25" s="28">
        <f t="shared" si="0"/>
        <v>2283.3000000000002</v>
      </c>
      <c r="N25" s="115"/>
    </row>
    <row r="26" spans="1:17" ht="15.75" x14ac:dyDescent="0.25">
      <c r="A26" s="23">
        <v>46007</v>
      </c>
      <c r="B26" s="23">
        <v>46041</v>
      </c>
      <c r="C26" s="138">
        <v>15</v>
      </c>
      <c r="D26" s="18" t="s">
        <v>224</v>
      </c>
      <c r="E26" s="16" t="s">
        <v>238</v>
      </c>
      <c r="F26" s="26">
        <v>1146.96</v>
      </c>
      <c r="G26" s="17">
        <v>0</v>
      </c>
      <c r="H26" s="17">
        <v>5</v>
      </c>
      <c r="I26" s="17">
        <v>0</v>
      </c>
      <c r="J26" s="17">
        <f t="shared" si="1"/>
        <v>5</v>
      </c>
      <c r="K26" s="28">
        <f t="shared" si="0"/>
        <v>5734.8</v>
      </c>
      <c r="N26" s="115"/>
    </row>
    <row r="27" spans="1:17" ht="15.75" x14ac:dyDescent="0.25">
      <c r="A27" s="23">
        <v>46007</v>
      </c>
      <c r="B27" s="23">
        <v>46041</v>
      </c>
      <c r="C27" s="113">
        <v>16</v>
      </c>
      <c r="D27" s="19" t="s">
        <v>224</v>
      </c>
      <c r="E27" s="16" t="s">
        <v>239</v>
      </c>
      <c r="F27" s="26">
        <v>1180</v>
      </c>
      <c r="G27" s="17">
        <v>0</v>
      </c>
      <c r="H27" s="17">
        <v>5</v>
      </c>
      <c r="I27" s="17">
        <v>0</v>
      </c>
      <c r="J27" s="17">
        <f t="shared" si="1"/>
        <v>5</v>
      </c>
      <c r="K27" s="28">
        <f t="shared" si="0"/>
        <v>5900</v>
      </c>
      <c r="N27" s="115"/>
    </row>
    <row r="28" spans="1:17" ht="15.75" customHeight="1" x14ac:dyDescent="0.25">
      <c r="A28" s="23">
        <v>46007</v>
      </c>
      <c r="B28" s="23">
        <v>46041</v>
      </c>
      <c r="C28" s="137">
        <v>17</v>
      </c>
      <c r="D28" s="18" t="s">
        <v>224</v>
      </c>
      <c r="E28" s="16" t="s">
        <v>240</v>
      </c>
      <c r="F28" s="26">
        <v>843.7</v>
      </c>
      <c r="G28" s="17">
        <v>0</v>
      </c>
      <c r="H28" s="17">
        <v>2</v>
      </c>
      <c r="I28" s="17">
        <v>0</v>
      </c>
      <c r="J28" s="17">
        <f t="shared" si="1"/>
        <v>2</v>
      </c>
      <c r="K28" s="71">
        <f t="shared" si="0"/>
        <v>1687.4</v>
      </c>
      <c r="N28" s="115"/>
    </row>
    <row r="29" spans="1:17" ht="15.75" x14ac:dyDescent="0.25">
      <c r="A29" s="23">
        <v>46007</v>
      </c>
      <c r="B29" s="23">
        <v>46041</v>
      </c>
      <c r="C29" s="138">
        <v>18</v>
      </c>
      <c r="D29" s="19" t="s">
        <v>224</v>
      </c>
      <c r="E29" s="36" t="s">
        <v>241</v>
      </c>
      <c r="F29" s="71">
        <v>1180</v>
      </c>
      <c r="G29" s="17">
        <v>0</v>
      </c>
      <c r="H29" s="42">
        <v>10</v>
      </c>
      <c r="I29" s="41">
        <v>0</v>
      </c>
      <c r="J29" s="17">
        <f t="shared" si="1"/>
        <v>10</v>
      </c>
      <c r="K29" s="28">
        <f t="shared" si="0"/>
        <v>11800</v>
      </c>
      <c r="N29" s="115"/>
    </row>
    <row r="30" spans="1:17" ht="16.5" customHeight="1" x14ac:dyDescent="0.25">
      <c r="A30" s="23">
        <v>46007</v>
      </c>
      <c r="B30" s="23">
        <v>46041</v>
      </c>
      <c r="C30" s="113">
        <v>19</v>
      </c>
      <c r="D30" s="18" t="s">
        <v>224</v>
      </c>
      <c r="E30" s="16" t="s">
        <v>242</v>
      </c>
      <c r="F30" s="26">
        <v>1433.7</v>
      </c>
      <c r="G30" s="17">
        <v>0</v>
      </c>
      <c r="H30" s="42">
        <v>5</v>
      </c>
      <c r="I30" s="41">
        <v>0</v>
      </c>
      <c r="J30" s="17">
        <f t="shared" si="1"/>
        <v>5</v>
      </c>
      <c r="K30" s="28">
        <f t="shared" si="0"/>
        <v>7168.5</v>
      </c>
      <c r="N30" s="115"/>
      <c r="O30" s="114"/>
      <c r="P30" s="114"/>
    </row>
    <row r="31" spans="1:17" ht="15.75" customHeight="1" x14ac:dyDescent="0.25">
      <c r="A31" s="23">
        <v>46007</v>
      </c>
      <c r="B31" s="23">
        <v>46041</v>
      </c>
      <c r="C31" s="137">
        <v>20</v>
      </c>
      <c r="D31" s="19" t="s">
        <v>224</v>
      </c>
      <c r="E31" s="16" t="s">
        <v>243</v>
      </c>
      <c r="F31" s="26">
        <v>378.78</v>
      </c>
      <c r="G31" s="17">
        <v>0</v>
      </c>
      <c r="H31" s="42">
        <v>5</v>
      </c>
      <c r="I31" s="41">
        <v>0</v>
      </c>
      <c r="J31" s="17">
        <f t="shared" si="1"/>
        <v>5</v>
      </c>
      <c r="K31" s="28">
        <f t="shared" si="0"/>
        <v>1893.8999999999999</v>
      </c>
      <c r="N31" s="115"/>
      <c r="O31" s="114"/>
      <c r="P31" s="114"/>
    </row>
    <row r="32" spans="1:17" ht="17.25" customHeight="1" x14ac:dyDescent="0.25">
      <c r="A32" s="23">
        <v>46007</v>
      </c>
      <c r="B32" s="23">
        <v>46041</v>
      </c>
      <c r="C32" s="138">
        <v>21</v>
      </c>
      <c r="D32" s="18" t="s">
        <v>224</v>
      </c>
      <c r="E32" s="16" t="s">
        <v>244</v>
      </c>
      <c r="F32" s="26">
        <v>18.88</v>
      </c>
      <c r="G32" s="17">
        <v>0</v>
      </c>
      <c r="H32" s="42">
        <v>51</v>
      </c>
      <c r="I32" s="41">
        <v>0</v>
      </c>
      <c r="J32" s="17">
        <f t="shared" si="1"/>
        <v>51</v>
      </c>
      <c r="K32" s="28">
        <f t="shared" si="0"/>
        <v>962.88</v>
      </c>
      <c r="N32" s="115"/>
      <c r="O32" s="114"/>
      <c r="P32" s="114"/>
    </row>
    <row r="33" spans="1:17" ht="17.25" customHeight="1" x14ac:dyDescent="0.25">
      <c r="A33" s="23">
        <v>46007</v>
      </c>
      <c r="B33" s="23">
        <v>46041</v>
      </c>
      <c r="C33" s="113">
        <v>22</v>
      </c>
      <c r="D33" s="19" t="s">
        <v>224</v>
      </c>
      <c r="E33" s="16" t="s">
        <v>245</v>
      </c>
      <c r="F33" s="26">
        <v>18.88</v>
      </c>
      <c r="G33" s="17">
        <v>0</v>
      </c>
      <c r="H33" s="42">
        <v>50</v>
      </c>
      <c r="I33" s="41">
        <v>0</v>
      </c>
      <c r="J33" s="17">
        <f>+G33-I33+H33</f>
        <v>50</v>
      </c>
      <c r="K33" s="28">
        <f t="shared" si="0"/>
        <v>944</v>
      </c>
      <c r="N33" s="115"/>
      <c r="O33" s="114"/>
      <c r="P33" s="114"/>
    </row>
    <row r="34" spans="1:17" ht="15.75" customHeight="1" x14ac:dyDescent="0.25">
      <c r="A34" s="23">
        <v>46007</v>
      </c>
      <c r="B34" s="23">
        <v>46041</v>
      </c>
      <c r="C34" s="137">
        <v>23</v>
      </c>
      <c r="D34" s="18" t="s">
        <v>224</v>
      </c>
      <c r="E34" s="16" t="s">
        <v>246</v>
      </c>
      <c r="F34" s="26">
        <v>18.88</v>
      </c>
      <c r="G34" s="17">
        <v>0</v>
      </c>
      <c r="H34" s="17">
        <v>50</v>
      </c>
      <c r="I34" s="41">
        <v>0</v>
      </c>
      <c r="J34" s="17">
        <f t="shared" ref="J34:J35" si="2">+G34-I34+H34</f>
        <v>50</v>
      </c>
      <c r="K34" s="28">
        <f t="shared" si="0"/>
        <v>944</v>
      </c>
      <c r="N34" s="115"/>
      <c r="O34" s="114"/>
      <c r="P34" s="114"/>
    </row>
    <row r="35" spans="1:17" ht="16.5" customHeight="1" x14ac:dyDescent="0.25">
      <c r="A35" s="23">
        <v>46007</v>
      </c>
      <c r="B35" s="23">
        <v>46041</v>
      </c>
      <c r="C35" s="138">
        <v>24</v>
      </c>
      <c r="D35" s="19" t="s">
        <v>224</v>
      </c>
      <c r="E35" s="16" t="s">
        <v>247</v>
      </c>
      <c r="F35" s="96">
        <v>18.88</v>
      </c>
      <c r="G35" s="17">
        <v>0</v>
      </c>
      <c r="H35" s="17">
        <v>50</v>
      </c>
      <c r="I35" s="41">
        <v>0</v>
      </c>
      <c r="J35" s="17">
        <f t="shared" si="2"/>
        <v>50</v>
      </c>
      <c r="K35" s="28">
        <f t="shared" si="0"/>
        <v>944</v>
      </c>
      <c r="N35" s="115"/>
      <c r="O35" s="114"/>
      <c r="P35" s="114"/>
      <c r="Q35" s="2"/>
    </row>
    <row r="36" spans="1:17" s="7" customFormat="1" ht="16.5" thickBot="1" x14ac:dyDescent="0.3">
      <c r="A36" s="134" t="s">
        <v>85</v>
      </c>
      <c r="B36" s="135"/>
      <c r="C36" s="136"/>
      <c r="D36" s="1"/>
      <c r="E36" s="1"/>
      <c r="F36" s="52"/>
      <c r="G36" s="52"/>
      <c r="H36" s="52"/>
      <c r="I36" s="52"/>
      <c r="J36" s="52"/>
      <c r="K36" s="95">
        <f>SUM(K12:K35)</f>
        <v>150703.69999999998</v>
      </c>
      <c r="M36"/>
      <c r="N36"/>
      <c r="O36"/>
      <c r="P36"/>
      <c r="Q36"/>
    </row>
    <row r="38" spans="1:17" s="7" customFormat="1" ht="15.75" x14ac:dyDescent="0.25">
      <c r="A38" s="133" t="s">
        <v>88</v>
      </c>
      <c r="B38" s="133"/>
      <c r="C38" s="12"/>
      <c r="D38"/>
      <c r="E38"/>
      <c r="F38"/>
      <c r="G38"/>
      <c r="H38"/>
      <c r="I38"/>
      <c r="J38" s="13"/>
      <c r="K38"/>
      <c r="M38"/>
      <c r="N38"/>
      <c r="O38"/>
      <c r="P38"/>
      <c r="Q38"/>
    </row>
    <row r="39" spans="1:17" s="7" customFormat="1" ht="15.75" x14ac:dyDescent="0.25">
      <c r="A39" s="69"/>
      <c r="B39"/>
      <c r="C39" s="69"/>
      <c r="D39"/>
      <c r="E39"/>
      <c r="F39"/>
      <c r="G39"/>
      <c r="H39"/>
      <c r="I39"/>
      <c r="J39" s="13"/>
      <c r="K39"/>
      <c r="M39"/>
      <c r="N39"/>
      <c r="O39"/>
      <c r="P39"/>
      <c r="Q39"/>
    </row>
    <row r="40" spans="1:17" s="7" customFormat="1" ht="15.75" x14ac:dyDescent="0.25">
      <c r="A40" s="69"/>
      <c r="B40"/>
      <c r="C40" s="69"/>
      <c r="D40"/>
      <c r="E40"/>
      <c r="F40"/>
      <c r="G40"/>
      <c r="H40"/>
      <c r="I40"/>
      <c r="J40" s="13"/>
      <c r="K40"/>
      <c r="M40"/>
      <c r="N40"/>
      <c r="O40"/>
      <c r="P40"/>
      <c r="Q40"/>
    </row>
    <row r="41" spans="1:17" s="7" customFormat="1" ht="16.5" thickBot="1" x14ac:dyDescent="0.3">
      <c r="A41" s="13"/>
      <c r="B41" s="57"/>
      <c r="C41" s="57"/>
      <c r="D41"/>
      <c r="E41" s="64"/>
      <c r="F41"/>
      <c r="G41"/>
      <c r="H41" s="66"/>
      <c r="I41" s="66"/>
      <c r="J41" s="66"/>
      <c r="K41"/>
      <c r="M41"/>
      <c r="N41"/>
      <c r="O41"/>
      <c r="P41"/>
      <c r="Q41"/>
    </row>
    <row r="42" spans="1:17" s="7" customFormat="1" ht="15.75" x14ac:dyDescent="0.25">
      <c r="A42" s="14"/>
      <c r="B42"/>
      <c r="C42"/>
      <c r="D42"/>
      <c r="E42" s="65" t="s">
        <v>118</v>
      </c>
      <c r="F42" s="15"/>
      <c r="G42" s="15"/>
      <c r="H42" s="6"/>
      <c r="I42" s="67" t="s">
        <v>114</v>
      </c>
      <c r="J42" s="67"/>
      <c r="K42"/>
      <c r="M42"/>
      <c r="N42"/>
      <c r="O42"/>
      <c r="P42"/>
      <c r="Q42"/>
    </row>
    <row r="43" spans="1:17" s="7" customFormat="1" ht="15.75" x14ac:dyDescent="0.25">
      <c r="A43"/>
      <c r="B43"/>
      <c r="C43"/>
      <c r="D43"/>
      <c r="E43" s="65" t="s">
        <v>119</v>
      </c>
      <c r="F43" s="15"/>
      <c r="G43" s="15"/>
      <c r="H43" s="6"/>
      <c r="I43" s="68" t="s">
        <v>115</v>
      </c>
      <c r="J43" s="68"/>
      <c r="K43"/>
      <c r="M43"/>
      <c r="N43"/>
      <c r="O43"/>
      <c r="P43"/>
      <c r="Q43"/>
    </row>
  </sheetData>
  <autoFilter ref="A11:K11" xr:uid="{00000000-0001-0000-0000-000000000000}"/>
  <mergeCells count="3">
    <mergeCell ref="C10:L10"/>
    <mergeCell ref="A36:C36"/>
    <mergeCell ref="A38:B38"/>
  </mergeCells>
  <pageMargins left="0.23622047244094491" right="0" top="0.74803149606299213" bottom="0.74803149606299213" header="0.31496062992125984" footer="0.31496062992125984"/>
  <pageSetup scale="74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65ED-211B-475A-A76E-D14CDD9FA095}">
  <sheetPr>
    <pageSetUpPr fitToPage="1"/>
  </sheetPr>
  <dimension ref="A10:P208"/>
  <sheetViews>
    <sheetView workbookViewId="0">
      <selection activeCell="P11" sqref="P11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6.42578125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10" spans="1:12" ht="18.75" thickBot="1" x14ac:dyDescent="0.3">
      <c r="C10" s="132" t="s">
        <v>249</v>
      </c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ht="28.5" customHeight="1" thickBot="1" x14ac:dyDescent="0.3">
      <c r="A11" s="59" t="s">
        <v>179</v>
      </c>
      <c r="B11" s="60" t="s">
        <v>180</v>
      </c>
      <c r="C11" s="61" t="s">
        <v>0</v>
      </c>
      <c r="D11" s="61" t="s">
        <v>140</v>
      </c>
      <c r="E11" s="61" t="s">
        <v>1</v>
      </c>
      <c r="F11" s="62" t="s">
        <v>2</v>
      </c>
      <c r="G11" s="61" t="s">
        <v>3</v>
      </c>
      <c r="H11" s="61" t="s">
        <v>4</v>
      </c>
      <c r="I11" s="61" t="s">
        <v>105</v>
      </c>
      <c r="J11" s="61" t="s">
        <v>106</v>
      </c>
      <c r="K11" s="63" t="s">
        <v>5</v>
      </c>
    </row>
    <row r="12" spans="1:12" ht="15.75" x14ac:dyDescent="0.25">
      <c r="A12" s="23">
        <v>45854</v>
      </c>
      <c r="B12" s="23">
        <v>45877</v>
      </c>
      <c r="C12" s="24">
        <v>150</v>
      </c>
      <c r="D12" s="18" t="s">
        <v>95</v>
      </c>
      <c r="E12" s="20" t="s">
        <v>146</v>
      </c>
      <c r="F12" s="26">
        <v>9001</v>
      </c>
      <c r="G12" s="46">
        <v>1</v>
      </c>
      <c r="H12" s="46">
        <v>0</v>
      </c>
      <c r="I12" s="46">
        <v>0</v>
      </c>
      <c r="J12" s="46">
        <v>1</v>
      </c>
      <c r="K12" s="28">
        <f t="shared" ref="K12:K53" si="0">+F12*J12</f>
        <v>9001</v>
      </c>
    </row>
    <row r="13" spans="1:12" ht="15.75" customHeight="1" x14ac:dyDescent="0.25">
      <c r="A13" s="23">
        <v>45554</v>
      </c>
      <c r="B13" s="23">
        <v>45597</v>
      </c>
      <c r="C13" s="82">
        <v>151</v>
      </c>
      <c r="D13" s="19" t="s">
        <v>95</v>
      </c>
      <c r="E13" s="16" t="s">
        <v>147</v>
      </c>
      <c r="F13" s="26">
        <v>25000</v>
      </c>
      <c r="G13" s="17">
        <v>0</v>
      </c>
      <c r="H13" s="41">
        <v>0</v>
      </c>
      <c r="I13" s="41">
        <v>0</v>
      </c>
      <c r="J13" s="17">
        <f>+G13-I13+H13</f>
        <v>0</v>
      </c>
      <c r="K13" s="28">
        <f t="shared" si="0"/>
        <v>0</v>
      </c>
    </row>
    <row r="14" spans="1:12" ht="15.75" x14ac:dyDescent="0.25">
      <c r="A14" s="23">
        <v>45554</v>
      </c>
      <c r="B14" s="23">
        <v>45597</v>
      </c>
      <c r="C14" s="83">
        <v>152</v>
      </c>
      <c r="D14" s="19" t="s">
        <v>95</v>
      </c>
      <c r="E14" s="16" t="s">
        <v>148</v>
      </c>
      <c r="F14" s="26">
        <v>25000</v>
      </c>
      <c r="G14" s="17">
        <v>2</v>
      </c>
      <c r="H14" s="41">
        <v>0</v>
      </c>
      <c r="I14" s="41">
        <v>0</v>
      </c>
      <c r="J14" s="17">
        <f>+G14-I14+H14</f>
        <v>2</v>
      </c>
      <c r="K14" s="28">
        <f t="shared" si="0"/>
        <v>50000</v>
      </c>
    </row>
    <row r="15" spans="1:12" ht="15.75" x14ac:dyDescent="0.25">
      <c r="A15" s="23">
        <v>45854</v>
      </c>
      <c r="B15" s="23">
        <v>45877</v>
      </c>
      <c r="C15" s="83">
        <v>153</v>
      </c>
      <c r="D15" s="19" t="s">
        <v>95</v>
      </c>
      <c r="E15" s="16" t="s">
        <v>149</v>
      </c>
      <c r="F15" s="26">
        <v>8500</v>
      </c>
      <c r="G15" s="17">
        <v>1</v>
      </c>
      <c r="H15" s="17">
        <v>2</v>
      </c>
      <c r="I15" s="17">
        <v>0</v>
      </c>
      <c r="J15" s="17">
        <f>+G15-I15+H15</f>
        <v>3</v>
      </c>
      <c r="K15" s="28">
        <f t="shared" si="0"/>
        <v>25500</v>
      </c>
    </row>
    <row r="16" spans="1:12" ht="15.75" x14ac:dyDescent="0.25">
      <c r="A16" s="23">
        <v>42135</v>
      </c>
      <c r="B16" s="23">
        <v>42155</v>
      </c>
      <c r="C16" s="82">
        <v>11</v>
      </c>
      <c r="D16" s="19" t="s">
        <v>95</v>
      </c>
      <c r="E16" s="35" t="s">
        <v>152</v>
      </c>
      <c r="F16" s="71">
        <v>1625</v>
      </c>
      <c r="G16" s="17">
        <v>2</v>
      </c>
      <c r="H16" s="17">
        <v>0</v>
      </c>
      <c r="I16" s="17">
        <v>0</v>
      </c>
      <c r="J16" s="17">
        <f>+G16-I16+H16</f>
        <v>2</v>
      </c>
      <c r="K16" s="28">
        <f t="shared" si="0"/>
        <v>3250</v>
      </c>
    </row>
    <row r="17" spans="1:11" ht="15.75" x14ac:dyDescent="0.25">
      <c r="A17" s="23">
        <v>42135</v>
      </c>
      <c r="B17" s="23">
        <v>42155</v>
      </c>
      <c r="C17" s="82">
        <v>12</v>
      </c>
      <c r="D17" s="19" t="s">
        <v>95</v>
      </c>
      <c r="E17" s="35" t="s">
        <v>153</v>
      </c>
      <c r="F17" s="71">
        <v>1625</v>
      </c>
      <c r="G17" s="17">
        <v>3</v>
      </c>
      <c r="H17" s="17">
        <v>0</v>
      </c>
      <c r="I17" s="17">
        <v>0</v>
      </c>
      <c r="J17" s="17">
        <f t="shared" ref="J17:J80" si="1">+G17-I17+H17</f>
        <v>3</v>
      </c>
      <c r="K17" s="28">
        <f t="shared" si="0"/>
        <v>4875</v>
      </c>
    </row>
    <row r="18" spans="1:11" ht="15.75" x14ac:dyDescent="0.25">
      <c r="A18" s="23">
        <v>42135</v>
      </c>
      <c r="B18" s="23">
        <v>42155</v>
      </c>
      <c r="C18" s="82">
        <v>13</v>
      </c>
      <c r="D18" s="19" t="s">
        <v>95</v>
      </c>
      <c r="E18" s="35" t="s">
        <v>183</v>
      </c>
      <c r="F18" s="71">
        <v>1625</v>
      </c>
      <c r="G18" s="17">
        <v>3</v>
      </c>
      <c r="H18" s="17">
        <v>0</v>
      </c>
      <c r="I18" s="17">
        <v>0</v>
      </c>
      <c r="J18" s="17">
        <f t="shared" si="1"/>
        <v>3</v>
      </c>
      <c r="K18" s="28">
        <f t="shared" si="0"/>
        <v>4875</v>
      </c>
    </row>
    <row r="19" spans="1:11" ht="15.75" x14ac:dyDescent="0.25">
      <c r="A19" s="23">
        <v>42135</v>
      </c>
      <c r="B19" s="23">
        <v>42155</v>
      </c>
      <c r="C19" s="82">
        <v>14</v>
      </c>
      <c r="D19" s="19" t="s">
        <v>95</v>
      </c>
      <c r="E19" s="35" t="s">
        <v>154</v>
      </c>
      <c r="F19" s="71">
        <v>1625</v>
      </c>
      <c r="G19" s="17">
        <v>2</v>
      </c>
      <c r="H19" s="17">
        <v>0</v>
      </c>
      <c r="I19" s="17">
        <v>0</v>
      </c>
      <c r="J19" s="17">
        <f t="shared" si="1"/>
        <v>2</v>
      </c>
      <c r="K19" s="28">
        <f t="shared" si="0"/>
        <v>3250</v>
      </c>
    </row>
    <row r="20" spans="1:11" ht="15.75" x14ac:dyDescent="0.25">
      <c r="A20" s="23">
        <v>45854</v>
      </c>
      <c r="B20" s="23">
        <v>45877</v>
      </c>
      <c r="C20" s="24">
        <v>154</v>
      </c>
      <c r="D20" s="19" t="s">
        <v>95</v>
      </c>
      <c r="E20" s="16" t="s">
        <v>142</v>
      </c>
      <c r="F20" s="26">
        <v>10500</v>
      </c>
      <c r="G20" s="17">
        <v>0</v>
      </c>
      <c r="H20" s="17">
        <v>0</v>
      </c>
      <c r="I20" s="17">
        <v>0</v>
      </c>
      <c r="J20" s="17">
        <f t="shared" si="1"/>
        <v>0</v>
      </c>
      <c r="K20" s="28">
        <f t="shared" si="0"/>
        <v>0</v>
      </c>
    </row>
    <row r="21" spans="1:11" ht="15.75" x14ac:dyDescent="0.25">
      <c r="A21" s="23">
        <v>45854</v>
      </c>
      <c r="B21" s="23">
        <v>45877</v>
      </c>
      <c r="C21" s="24">
        <v>155</v>
      </c>
      <c r="D21" s="19" t="s">
        <v>95</v>
      </c>
      <c r="E21" s="16" t="s">
        <v>143</v>
      </c>
      <c r="F21" s="26">
        <v>10800</v>
      </c>
      <c r="G21" s="17">
        <v>1</v>
      </c>
      <c r="H21" s="17">
        <v>0</v>
      </c>
      <c r="I21" s="17">
        <v>0</v>
      </c>
      <c r="J21" s="17">
        <f t="shared" si="1"/>
        <v>1</v>
      </c>
      <c r="K21" s="28">
        <f t="shared" si="0"/>
        <v>10800</v>
      </c>
    </row>
    <row r="22" spans="1:11" ht="15.75" x14ac:dyDescent="0.25">
      <c r="A22" s="23">
        <v>45854</v>
      </c>
      <c r="B22" s="23">
        <v>45877</v>
      </c>
      <c r="C22" s="24">
        <v>156</v>
      </c>
      <c r="D22" s="21" t="s">
        <v>95</v>
      </c>
      <c r="E22" s="16" t="s">
        <v>144</v>
      </c>
      <c r="F22" s="26">
        <v>10800</v>
      </c>
      <c r="G22" s="17">
        <v>0</v>
      </c>
      <c r="H22" s="17">
        <v>0</v>
      </c>
      <c r="I22" s="17">
        <v>0</v>
      </c>
      <c r="J22" s="17">
        <f t="shared" si="1"/>
        <v>0</v>
      </c>
      <c r="K22" s="28">
        <f t="shared" si="0"/>
        <v>0</v>
      </c>
    </row>
    <row r="23" spans="1:11" ht="15.75" x14ac:dyDescent="0.25">
      <c r="A23" s="23">
        <v>45854</v>
      </c>
      <c r="B23" s="23">
        <v>45877</v>
      </c>
      <c r="C23" s="24">
        <v>157</v>
      </c>
      <c r="D23" s="21" t="s">
        <v>95</v>
      </c>
      <c r="E23" s="22" t="s">
        <v>145</v>
      </c>
      <c r="F23" s="26">
        <v>10800</v>
      </c>
      <c r="G23" s="17">
        <v>0</v>
      </c>
      <c r="H23" s="17">
        <v>0</v>
      </c>
      <c r="I23" s="17">
        <v>0</v>
      </c>
      <c r="J23" s="17">
        <f t="shared" si="1"/>
        <v>0</v>
      </c>
      <c r="K23" s="28">
        <f t="shared" si="0"/>
        <v>0</v>
      </c>
    </row>
    <row r="24" spans="1:11" ht="15.75" x14ac:dyDescent="0.25">
      <c r="A24" s="23">
        <v>45854</v>
      </c>
      <c r="B24" s="23">
        <v>45877</v>
      </c>
      <c r="C24" s="24">
        <v>158</v>
      </c>
      <c r="D24" s="21" t="s">
        <v>95</v>
      </c>
      <c r="E24" s="16" t="s">
        <v>173</v>
      </c>
      <c r="F24" s="26">
        <v>10000</v>
      </c>
      <c r="G24" s="17">
        <v>1</v>
      </c>
      <c r="H24" s="17">
        <v>0</v>
      </c>
      <c r="I24" s="17">
        <v>0</v>
      </c>
      <c r="J24" s="17">
        <f t="shared" si="1"/>
        <v>1</v>
      </c>
      <c r="K24" s="28">
        <f t="shared" si="0"/>
        <v>10000</v>
      </c>
    </row>
    <row r="25" spans="1:11" ht="15.75" x14ac:dyDescent="0.25">
      <c r="A25" s="23">
        <v>45854</v>
      </c>
      <c r="B25" s="23">
        <v>45877</v>
      </c>
      <c r="C25" s="24">
        <v>159</v>
      </c>
      <c r="D25" s="21" t="s">
        <v>95</v>
      </c>
      <c r="E25" s="16" t="s">
        <v>174</v>
      </c>
      <c r="F25" s="26">
        <v>10500</v>
      </c>
      <c r="G25" s="17">
        <v>1</v>
      </c>
      <c r="H25" s="17">
        <v>0</v>
      </c>
      <c r="I25" s="17">
        <v>0</v>
      </c>
      <c r="J25" s="17">
        <f t="shared" si="1"/>
        <v>1</v>
      </c>
      <c r="K25" s="28">
        <f t="shared" si="0"/>
        <v>10500</v>
      </c>
    </row>
    <row r="26" spans="1:11" ht="15.75" x14ac:dyDescent="0.25">
      <c r="A26" s="23">
        <v>45854</v>
      </c>
      <c r="B26" s="23">
        <v>45877</v>
      </c>
      <c r="C26" s="24">
        <v>160</v>
      </c>
      <c r="D26" s="21" t="s">
        <v>95</v>
      </c>
      <c r="E26" s="16" t="s">
        <v>175</v>
      </c>
      <c r="F26" s="26">
        <v>10500</v>
      </c>
      <c r="G26" s="17">
        <v>1</v>
      </c>
      <c r="H26" s="17">
        <v>0</v>
      </c>
      <c r="I26" s="17">
        <v>0</v>
      </c>
      <c r="J26" s="17">
        <f t="shared" si="1"/>
        <v>1</v>
      </c>
      <c r="K26" s="28">
        <f t="shared" si="0"/>
        <v>10500</v>
      </c>
    </row>
    <row r="27" spans="1:11" ht="15.75" x14ac:dyDescent="0.25">
      <c r="A27" s="23">
        <v>45854</v>
      </c>
      <c r="B27" s="23">
        <v>45877</v>
      </c>
      <c r="C27" s="24">
        <v>161</v>
      </c>
      <c r="D27" s="21" t="s">
        <v>95</v>
      </c>
      <c r="E27" s="16" t="s">
        <v>176</v>
      </c>
      <c r="F27" s="26">
        <v>10500</v>
      </c>
      <c r="G27" s="17">
        <v>1</v>
      </c>
      <c r="H27" s="17">
        <v>0</v>
      </c>
      <c r="I27" s="17">
        <v>0</v>
      </c>
      <c r="J27" s="17">
        <f t="shared" si="1"/>
        <v>1</v>
      </c>
      <c r="K27" s="28">
        <f t="shared" si="0"/>
        <v>10500</v>
      </c>
    </row>
    <row r="28" spans="1:11" ht="15.75" customHeight="1" x14ac:dyDescent="0.25">
      <c r="A28" s="23">
        <v>45211</v>
      </c>
      <c r="B28" s="23">
        <v>45217</v>
      </c>
      <c r="C28" s="24">
        <v>58</v>
      </c>
      <c r="D28" s="19" t="s">
        <v>95</v>
      </c>
      <c r="E28" s="16" t="s">
        <v>129</v>
      </c>
      <c r="F28" s="26">
        <v>5245.76</v>
      </c>
      <c r="G28" s="17">
        <v>3</v>
      </c>
      <c r="H28" s="17">
        <v>0</v>
      </c>
      <c r="I28" s="17">
        <v>0</v>
      </c>
      <c r="J28" s="17">
        <f t="shared" si="1"/>
        <v>3</v>
      </c>
      <c r="K28" s="71">
        <f t="shared" si="0"/>
        <v>15737.28</v>
      </c>
    </row>
    <row r="29" spans="1:11" ht="15.75" x14ac:dyDescent="0.25">
      <c r="A29" s="23">
        <v>44958</v>
      </c>
      <c r="B29" s="56">
        <v>44986</v>
      </c>
      <c r="C29" s="82">
        <v>2</v>
      </c>
      <c r="D29" s="19" t="s">
        <v>95</v>
      </c>
      <c r="E29" s="36" t="s">
        <v>109</v>
      </c>
      <c r="F29" s="71">
        <v>3800</v>
      </c>
      <c r="G29" s="17">
        <v>4</v>
      </c>
      <c r="H29" s="42">
        <v>0</v>
      </c>
      <c r="I29" s="41">
        <v>1</v>
      </c>
      <c r="J29" s="17">
        <f t="shared" si="1"/>
        <v>3</v>
      </c>
      <c r="K29" s="28">
        <f t="shared" si="0"/>
        <v>11400</v>
      </c>
    </row>
    <row r="30" spans="1:11" ht="16.5" customHeight="1" x14ac:dyDescent="0.25">
      <c r="A30" s="23">
        <v>45211</v>
      </c>
      <c r="B30" s="23">
        <v>45217</v>
      </c>
      <c r="C30" s="24">
        <v>162</v>
      </c>
      <c r="D30" s="19" t="s">
        <v>95</v>
      </c>
      <c r="E30" s="16" t="s">
        <v>127</v>
      </c>
      <c r="F30" s="26">
        <v>5800</v>
      </c>
      <c r="G30" s="17">
        <v>5</v>
      </c>
      <c r="H30" s="42">
        <v>0</v>
      </c>
      <c r="I30" s="41">
        <v>0</v>
      </c>
      <c r="J30" s="17">
        <f t="shared" si="1"/>
        <v>5</v>
      </c>
      <c r="K30" s="28">
        <f t="shared" si="0"/>
        <v>29000</v>
      </c>
    </row>
    <row r="31" spans="1:11" ht="15.75" customHeight="1" x14ac:dyDescent="0.25">
      <c r="A31" s="23">
        <v>45554</v>
      </c>
      <c r="B31" s="23">
        <v>45597</v>
      </c>
      <c r="C31" s="24">
        <v>59</v>
      </c>
      <c r="D31" s="19" t="s">
        <v>95</v>
      </c>
      <c r="E31" s="16" t="s">
        <v>6</v>
      </c>
      <c r="F31" s="26">
        <v>4550</v>
      </c>
      <c r="G31" s="17">
        <v>0</v>
      </c>
      <c r="H31" s="42">
        <v>0</v>
      </c>
      <c r="I31" s="41">
        <v>0</v>
      </c>
      <c r="J31" s="17">
        <f t="shared" si="1"/>
        <v>0</v>
      </c>
      <c r="K31" s="28">
        <f t="shared" si="0"/>
        <v>0</v>
      </c>
    </row>
    <row r="32" spans="1:11" ht="17.25" customHeight="1" x14ac:dyDescent="0.25">
      <c r="A32" s="23">
        <v>44194</v>
      </c>
      <c r="B32" s="23">
        <v>44202</v>
      </c>
      <c r="C32" s="24">
        <v>60</v>
      </c>
      <c r="D32" s="19" t="s">
        <v>95</v>
      </c>
      <c r="E32" s="16" t="s">
        <v>7</v>
      </c>
      <c r="F32" s="26">
        <v>4790</v>
      </c>
      <c r="G32" s="17">
        <v>4</v>
      </c>
      <c r="H32" s="42">
        <v>0</v>
      </c>
      <c r="I32" s="41">
        <v>0</v>
      </c>
      <c r="J32" s="17">
        <f t="shared" si="1"/>
        <v>4</v>
      </c>
      <c r="K32" s="28">
        <f t="shared" si="0"/>
        <v>19160</v>
      </c>
    </row>
    <row r="33" spans="1:13" ht="17.25" customHeight="1" x14ac:dyDescent="0.25">
      <c r="A33" s="23">
        <v>44194</v>
      </c>
      <c r="B33" s="23">
        <v>44202</v>
      </c>
      <c r="C33" s="24">
        <v>61</v>
      </c>
      <c r="D33" s="19" t="s">
        <v>95</v>
      </c>
      <c r="E33" s="16" t="s">
        <v>104</v>
      </c>
      <c r="F33" s="26">
        <v>4790</v>
      </c>
      <c r="G33" s="17">
        <v>3</v>
      </c>
      <c r="H33" s="42">
        <v>0</v>
      </c>
      <c r="I33" s="41">
        <v>0</v>
      </c>
      <c r="J33" s="17">
        <f>+G33-I33+H33</f>
        <v>3</v>
      </c>
      <c r="K33" s="28">
        <f t="shared" si="0"/>
        <v>14370</v>
      </c>
    </row>
    <row r="34" spans="1:13" ht="15" customHeight="1" x14ac:dyDescent="0.25">
      <c r="A34" s="23">
        <v>44194</v>
      </c>
      <c r="B34" s="23">
        <v>44202</v>
      </c>
      <c r="C34" s="24">
        <v>62</v>
      </c>
      <c r="D34" s="19" t="s">
        <v>95</v>
      </c>
      <c r="E34" s="16" t="s">
        <v>130</v>
      </c>
      <c r="F34" s="26">
        <v>4500.5200000000004</v>
      </c>
      <c r="G34" s="17">
        <v>1</v>
      </c>
      <c r="H34" s="17">
        <v>0</v>
      </c>
      <c r="I34" s="41">
        <v>0</v>
      </c>
      <c r="J34" s="17">
        <f t="shared" ref="J34:J37" si="2">+G34-I34+H34</f>
        <v>1</v>
      </c>
      <c r="K34" s="28">
        <f t="shared" si="0"/>
        <v>4500.5200000000004</v>
      </c>
    </row>
    <row r="35" spans="1:13" ht="16.5" customHeight="1" x14ac:dyDescent="0.25">
      <c r="A35" s="23">
        <v>45554</v>
      </c>
      <c r="B35" s="23">
        <v>45597</v>
      </c>
      <c r="C35" s="83">
        <v>63</v>
      </c>
      <c r="D35" s="19" t="s">
        <v>95</v>
      </c>
      <c r="E35" s="16" t="s">
        <v>110</v>
      </c>
      <c r="F35" s="96">
        <v>4500.5200000000004</v>
      </c>
      <c r="G35" s="17">
        <v>1</v>
      </c>
      <c r="H35" s="17">
        <v>0</v>
      </c>
      <c r="I35" s="41">
        <v>0</v>
      </c>
      <c r="J35" s="17">
        <f t="shared" si="2"/>
        <v>1</v>
      </c>
      <c r="K35" s="28">
        <f t="shared" si="0"/>
        <v>4500.5200000000004</v>
      </c>
    </row>
    <row r="36" spans="1:13" ht="15" customHeight="1" x14ac:dyDescent="0.25">
      <c r="A36" s="23">
        <v>45554</v>
      </c>
      <c r="B36" s="23">
        <v>45597</v>
      </c>
      <c r="C36" s="83">
        <v>64</v>
      </c>
      <c r="D36" s="19" t="s">
        <v>95</v>
      </c>
      <c r="E36" s="16" t="s">
        <v>111</v>
      </c>
      <c r="F36" s="96">
        <v>4500.5200000000004</v>
      </c>
      <c r="G36" s="17">
        <v>1</v>
      </c>
      <c r="H36" s="17">
        <v>0</v>
      </c>
      <c r="I36" s="41">
        <v>0</v>
      </c>
      <c r="J36" s="17">
        <f t="shared" si="2"/>
        <v>1</v>
      </c>
      <c r="K36" s="28">
        <f t="shared" si="0"/>
        <v>4500.5200000000004</v>
      </c>
    </row>
    <row r="37" spans="1:13" ht="15.75" customHeight="1" x14ac:dyDescent="0.25">
      <c r="A37" s="23">
        <v>45554</v>
      </c>
      <c r="B37" s="23">
        <v>45597</v>
      </c>
      <c r="C37" s="24">
        <v>65</v>
      </c>
      <c r="D37" s="19" t="s">
        <v>95</v>
      </c>
      <c r="E37" s="16" t="s">
        <v>112</v>
      </c>
      <c r="F37" s="96">
        <v>4500.5200000000004</v>
      </c>
      <c r="G37" s="17">
        <v>1</v>
      </c>
      <c r="H37" s="17">
        <v>0</v>
      </c>
      <c r="I37" s="41">
        <v>0</v>
      </c>
      <c r="J37" s="17">
        <f t="shared" si="2"/>
        <v>1</v>
      </c>
      <c r="K37" s="28">
        <f t="shared" si="0"/>
        <v>4500.5200000000004</v>
      </c>
    </row>
    <row r="38" spans="1:13" ht="15.75" customHeight="1" x14ac:dyDescent="0.25">
      <c r="A38" s="23">
        <v>45554</v>
      </c>
      <c r="B38" s="23">
        <v>45597</v>
      </c>
      <c r="C38" s="24">
        <v>66</v>
      </c>
      <c r="D38" s="19" t="s">
        <v>95</v>
      </c>
      <c r="E38" s="16" t="s">
        <v>8</v>
      </c>
      <c r="F38" s="96">
        <v>4790</v>
      </c>
      <c r="G38" s="17">
        <v>5</v>
      </c>
      <c r="H38" s="17">
        <v>0</v>
      </c>
      <c r="I38" s="41">
        <v>0</v>
      </c>
      <c r="J38" s="17">
        <f t="shared" si="1"/>
        <v>5</v>
      </c>
      <c r="K38" s="28">
        <f t="shared" si="0"/>
        <v>23950</v>
      </c>
    </row>
    <row r="39" spans="1:13" ht="15" customHeight="1" x14ac:dyDescent="0.25">
      <c r="A39" s="23">
        <v>45211</v>
      </c>
      <c r="B39" s="23">
        <v>45217</v>
      </c>
      <c r="C39" s="24">
        <v>67</v>
      </c>
      <c r="D39" s="19" t="s">
        <v>95</v>
      </c>
      <c r="E39" s="16" t="s">
        <v>9</v>
      </c>
      <c r="F39" s="26">
        <v>10000</v>
      </c>
      <c r="G39" s="17">
        <v>3</v>
      </c>
      <c r="H39" s="17">
        <v>0</v>
      </c>
      <c r="I39" s="41">
        <v>0</v>
      </c>
      <c r="J39" s="17">
        <f t="shared" si="1"/>
        <v>3</v>
      </c>
      <c r="K39" s="28">
        <f t="shared" si="0"/>
        <v>30000</v>
      </c>
    </row>
    <row r="40" spans="1:13" ht="15.75" customHeight="1" x14ac:dyDescent="0.25">
      <c r="A40" s="23">
        <v>45211</v>
      </c>
      <c r="B40" s="23">
        <v>45217</v>
      </c>
      <c r="C40" s="24">
        <v>68</v>
      </c>
      <c r="D40" s="19" t="s">
        <v>95</v>
      </c>
      <c r="E40" s="16" t="s">
        <v>10</v>
      </c>
      <c r="F40" s="26">
        <v>12500</v>
      </c>
      <c r="G40" s="17">
        <v>4</v>
      </c>
      <c r="H40" s="17">
        <v>0</v>
      </c>
      <c r="I40" s="41">
        <v>0</v>
      </c>
      <c r="J40" s="17">
        <f t="shared" si="1"/>
        <v>4</v>
      </c>
      <c r="K40" s="28">
        <f t="shared" si="0"/>
        <v>50000</v>
      </c>
    </row>
    <row r="41" spans="1:13" ht="15" customHeight="1" x14ac:dyDescent="0.25">
      <c r="A41" s="23">
        <v>45211</v>
      </c>
      <c r="B41" s="23">
        <v>45217</v>
      </c>
      <c r="C41" s="24">
        <v>69</v>
      </c>
      <c r="D41" s="19" t="s">
        <v>95</v>
      </c>
      <c r="E41" s="16" t="s">
        <v>11</v>
      </c>
      <c r="F41" s="26">
        <v>12500</v>
      </c>
      <c r="G41" s="17">
        <v>4</v>
      </c>
      <c r="H41" s="17">
        <v>0</v>
      </c>
      <c r="I41" s="41">
        <v>0</v>
      </c>
      <c r="J41" s="17">
        <f t="shared" si="1"/>
        <v>4</v>
      </c>
      <c r="K41" s="28">
        <f t="shared" si="0"/>
        <v>50000</v>
      </c>
    </row>
    <row r="42" spans="1:13" ht="16.5" customHeight="1" x14ac:dyDescent="0.25">
      <c r="A42" s="23">
        <v>45211</v>
      </c>
      <c r="B42" s="23">
        <v>45217</v>
      </c>
      <c r="C42" s="19">
        <v>70</v>
      </c>
      <c r="D42" s="19" t="s">
        <v>95</v>
      </c>
      <c r="E42" s="16" t="s">
        <v>12</v>
      </c>
      <c r="F42" s="26">
        <v>12500</v>
      </c>
      <c r="G42" s="17">
        <v>3</v>
      </c>
      <c r="H42" s="17">
        <v>0</v>
      </c>
      <c r="I42" s="41">
        <v>0</v>
      </c>
      <c r="J42" s="17">
        <f t="shared" si="1"/>
        <v>3</v>
      </c>
      <c r="K42" s="28">
        <f t="shared" si="0"/>
        <v>37500</v>
      </c>
    </row>
    <row r="43" spans="1:13" ht="15" customHeight="1" x14ac:dyDescent="0.25">
      <c r="A43" s="23">
        <v>45211</v>
      </c>
      <c r="B43" s="23">
        <v>45217</v>
      </c>
      <c r="C43" s="19">
        <v>71</v>
      </c>
      <c r="D43" s="19" t="s">
        <v>95</v>
      </c>
      <c r="E43" s="16" t="s">
        <v>87</v>
      </c>
      <c r="F43" s="26">
        <v>5500</v>
      </c>
      <c r="G43" s="17">
        <v>4</v>
      </c>
      <c r="H43" s="17">
        <v>0</v>
      </c>
      <c r="I43" s="43">
        <v>0</v>
      </c>
      <c r="J43" s="17">
        <f t="shared" si="1"/>
        <v>4</v>
      </c>
      <c r="K43" s="28">
        <f t="shared" si="0"/>
        <v>22000</v>
      </c>
    </row>
    <row r="44" spans="1:13" ht="13.5" customHeight="1" x14ac:dyDescent="0.25">
      <c r="A44" s="23">
        <v>45036</v>
      </c>
      <c r="B44" s="23">
        <v>45042</v>
      </c>
      <c r="C44" s="19">
        <v>73</v>
      </c>
      <c r="D44" s="19" t="s">
        <v>95</v>
      </c>
      <c r="E44" s="16" t="s">
        <v>13</v>
      </c>
      <c r="F44" s="26">
        <v>7650</v>
      </c>
      <c r="G44" s="17">
        <v>5</v>
      </c>
      <c r="H44" s="17">
        <v>0</v>
      </c>
      <c r="I44" s="17">
        <v>1</v>
      </c>
      <c r="J44" s="17">
        <f>+G44-I44+H44</f>
        <v>4</v>
      </c>
      <c r="K44" s="28">
        <f t="shared" si="0"/>
        <v>30600</v>
      </c>
    </row>
    <row r="45" spans="1:13" ht="16.5" customHeight="1" x14ac:dyDescent="0.25">
      <c r="A45" s="23">
        <v>45036</v>
      </c>
      <c r="B45" s="23">
        <v>45042</v>
      </c>
      <c r="C45" s="19">
        <v>76</v>
      </c>
      <c r="D45" s="19" t="s">
        <v>95</v>
      </c>
      <c r="E45" s="16" t="s">
        <v>14</v>
      </c>
      <c r="F45" s="26">
        <v>5850</v>
      </c>
      <c r="G45" s="17">
        <v>5</v>
      </c>
      <c r="H45" s="17">
        <v>0</v>
      </c>
      <c r="I45" s="17">
        <v>1</v>
      </c>
      <c r="J45" s="17">
        <f t="shared" si="1"/>
        <v>4</v>
      </c>
      <c r="K45" s="28">
        <f t="shared" si="0"/>
        <v>23400</v>
      </c>
    </row>
    <row r="46" spans="1:13" ht="16.5" customHeight="1" x14ac:dyDescent="0.25">
      <c r="A46" s="23">
        <v>45036</v>
      </c>
      <c r="B46" s="23">
        <v>45042</v>
      </c>
      <c r="C46" s="19">
        <v>77</v>
      </c>
      <c r="D46" s="19" t="s">
        <v>95</v>
      </c>
      <c r="E46" s="16" t="s">
        <v>15</v>
      </c>
      <c r="F46" s="26">
        <v>5850</v>
      </c>
      <c r="G46" s="17">
        <v>7</v>
      </c>
      <c r="H46" s="17">
        <v>0</v>
      </c>
      <c r="I46" s="17">
        <v>1</v>
      </c>
      <c r="J46" s="17">
        <f t="shared" si="1"/>
        <v>6</v>
      </c>
      <c r="K46" s="28">
        <f t="shared" si="0"/>
        <v>35100</v>
      </c>
    </row>
    <row r="47" spans="1:13" ht="15.75" customHeight="1" x14ac:dyDescent="0.25">
      <c r="A47" s="23">
        <v>45036</v>
      </c>
      <c r="B47" s="23">
        <v>45042</v>
      </c>
      <c r="C47" s="19">
        <v>142</v>
      </c>
      <c r="D47" s="19" t="s">
        <v>95</v>
      </c>
      <c r="E47" s="16" t="s">
        <v>16</v>
      </c>
      <c r="F47" s="26">
        <v>5850</v>
      </c>
      <c r="G47" s="17">
        <v>5</v>
      </c>
      <c r="H47" s="17">
        <v>0</v>
      </c>
      <c r="I47" s="17">
        <v>1</v>
      </c>
      <c r="J47" s="17">
        <f t="shared" si="1"/>
        <v>4</v>
      </c>
      <c r="K47" s="28">
        <f t="shared" si="0"/>
        <v>23400</v>
      </c>
      <c r="M47" s="2"/>
    </row>
    <row r="48" spans="1:13" ht="15.75" customHeight="1" x14ac:dyDescent="0.25">
      <c r="A48" s="23">
        <v>45211</v>
      </c>
      <c r="B48" s="23">
        <v>45217</v>
      </c>
      <c r="C48" s="19">
        <v>143</v>
      </c>
      <c r="D48" s="19" t="s">
        <v>95</v>
      </c>
      <c r="E48" s="16" t="s">
        <v>17</v>
      </c>
      <c r="F48" s="26">
        <v>6500</v>
      </c>
      <c r="G48" s="17">
        <v>7</v>
      </c>
      <c r="H48" s="17">
        <v>0</v>
      </c>
      <c r="I48" s="17">
        <v>0</v>
      </c>
      <c r="J48" s="17">
        <f t="shared" si="1"/>
        <v>7</v>
      </c>
      <c r="K48" s="28">
        <f t="shared" si="0"/>
        <v>45500</v>
      </c>
      <c r="M48" s="2"/>
    </row>
    <row r="49" spans="1:13" ht="16.5" customHeight="1" x14ac:dyDescent="0.25">
      <c r="A49" s="23">
        <v>45211</v>
      </c>
      <c r="B49" s="23">
        <v>45217</v>
      </c>
      <c r="C49" s="19">
        <v>144</v>
      </c>
      <c r="D49" s="19" t="s">
        <v>95</v>
      </c>
      <c r="E49" s="16" t="s">
        <v>131</v>
      </c>
      <c r="F49" s="26">
        <v>5500</v>
      </c>
      <c r="G49" s="17">
        <v>5</v>
      </c>
      <c r="H49" s="17">
        <v>0</v>
      </c>
      <c r="I49" s="17">
        <v>0</v>
      </c>
      <c r="J49" s="17">
        <f t="shared" si="1"/>
        <v>5</v>
      </c>
      <c r="K49" s="28">
        <f t="shared" si="0"/>
        <v>27500</v>
      </c>
      <c r="M49" s="2"/>
    </row>
    <row r="50" spans="1:13" ht="15.75" customHeight="1" x14ac:dyDescent="0.25">
      <c r="A50" s="23">
        <v>43644</v>
      </c>
      <c r="B50" s="23">
        <v>43829</v>
      </c>
      <c r="C50" s="19">
        <v>145</v>
      </c>
      <c r="D50" s="19" t="s">
        <v>95</v>
      </c>
      <c r="E50" s="16" t="s">
        <v>124</v>
      </c>
      <c r="F50" s="26">
        <v>529.66</v>
      </c>
      <c r="G50" s="17">
        <v>1</v>
      </c>
      <c r="H50" s="17">
        <v>0</v>
      </c>
      <c r="I50" s="17">
        <v>0</v>
      </c>
      <c r="J50" s="17">
        <f t="shared" si="1"/>
        <v>1</v>
      </c>
      <c r="K50" s="28">
        <f t="shared" si="0"/>
        <v>529.66</v>
      </c>
      <c r="M50" s="2"/>
    </row>
    <row r="51" spans="1:13" ht="15.75" customHeight="1" x14ac:dyDescent="0.25">
      <c r="A51" s="23">
        <v>43644</v>
      </c>
      <c r="B51" s="23">
        <v>43829</v>
      </c>
      <c r="C51" s="19">
        <v>146</v>
      </c>
      <c r="D51" s="19" t="s">
        <v>95</v>
      </c>
      <c r="E51" s="16" t="s">
        <v>125</v>
      </c>
      <c r="F51" s="26">
        <v>529.66</v>
      </c>
      <c r="G51" s="17">
        <v>3</v>
      </c>
      <c r="H51" s="17">
        <v>0</v>
      </c>
      <c r="I51" s="17">
        <v>0</v>
      </c>
      <c r="J51" s="17">
        <f t="shared" si="1"/>
        <v>3</v>
      </c>
      <c r="K51" s="28">
        <f t="shared" si="0"/>
        <v>1588.98</v>
      </c>
      <c r="M51" s="2"/>
    </row>
    <row r="52" spans="1:13" ht="16.5" customHeight="1" x14ac:dyDescent="0.25">
      <c r="A52" s="23">
        <v>43644</v>
      </c>
      <c r="B52" s="23">
        <v>43829</v>
      </c>
      <c r="C52" s="19">
        <v>147</v>
      </c>
      <c r="D52" s="19" t="s">
        <v>95</v>
      </c>
      <c r="E52" s="16" t="s">
        <v>126</v>
      </c>
      <c r="F52" s="26">
        <v>529.66</v>
      </c>
      <c r="G52" s="17">
        <v>3</v>
      </c>
      <c r="H52" s="17">
        <v>0</v>
      </c>
      <c r="I52" s="17">
        <v>0</v>
      </c>
      <c r="J52" s="17">
        <f t="shared" si="1"/>
        <v>3</v>
      </c>
      <c r="K52" s="28">
        <f t="shared" si="0"/>
        <v>1588.98</v>
      </c>
      <c r="M52" s="2"/>
    </row>
    <row r="53" spans="1:13" ht="14.25" customHeight="1" x14ac:dyDescent="0.25">
      <c r="A53" s="23">
        <v>44958</v>
      </c>
      <c r="B53" s="23">
        <v>44986</v>
      </c>
      <c r="C53" s="31">
        <v>15</v>
      </c>
      <c r="D53" s="19" t="s">
        <v>95</v>
      </c>
      <c r="E53" s="16" t="s">
        <v>135</v>
      </c>
      <c r="F53" s="26">
        <v>3000</v>
      </c>
      <c r="G53" s="17">
        <v>2</v>
      </c>
      <c r="H53" s="17">
        <v>0</v>
      </c>
      <c r="I53" s="17">
        <v>0</v>
      </c>
      <c r="J53" s="17">
        <f t="shared" si="1"/>
        <v>2</v>
      </c>
      <c r="K53" s="28">
        <f t="shared" si="0"/>
        <v>6000</v>
      </c>
      <c r="M53" s="2"/>
    </row>
    <row r="54" spans="1:13" ht="15.75" x14ac:dyDescent="0.25">
      <c r="A54" s="23">
        <v>44958</v>
      </c>
      <c r="B54" s="23">
        <v>44986</v>
      </c>
      <c r="C54" s="31">
        <v>79</v>
      </c>
      <c r="D54" s="19" t="s">
        <v>95</v>
      </c>
      <c r="E54" s="16" t="s">
        <v>137</v>
      </c>
      <c r="F54" s="26">
        <v>3100</v>
      </c>
      <c r="G54" s="17">
        <v>3</v>
      </c>
      <c r="H54" s="17">
        <v>0</v>
      </c>
      <c r="I54" s="17">
        <v>0</v>
      </c>
      <c r="J54" s="17">
        <f t="shared" si="1"/>
        <v>3</v>
      </c>
      <c r="K54" s="28">
        <f t="shared" ref="K54" si="3">+F55*J55</f>
        <v>9300</v>
      </c>
      <c r="M54" s="2"/>
    </row>
    <row r="55" spans="1:13" ht="15.75" customHeight="1" x14ac:dyDescent="0.25">
      <c r="A55" s="23">
        <v>44958</v>
      </c>
      <c r="B55" s="23">
        <v>44986</v>
      </c>
      <c r="C55" s="31">
        <v>86</v>
      </c>
      <c r="D55" s="19" t="s">
        <v>95</v>
      </c>
      <c r="E55" s="16" t="s">
        <v>136</v>
      </c>
      <c r="F55" s="26">
        <v>3100</v>
      </c>
      <c r="G55" s="17">
        <v>3</v>
      </c>
      <c r="H55" s="17">
        <v>0</v>
      </c>
      <c r="I55" s="17">
        <v>0</v>
      </c>
      <c r="J55" s="17">
        <f t="shared" si="1"/>
        <v>3</v>
      </c>
      <c r="K55" s="28">
        <f t="shared" ref="K55:K128" si="4">+F55*J55</f>
        <v>9300</v>
      </c>
      <c r="M55" s="2"/>
    </row>
    <row r="56" spans="1:13" ht="15" customHeight="1" x14ac:dyDescent="0.25">
      <c r="A56" s="23">
        <v>44958</v>
      </c>
      <c r="B56" s="23">
        <v>44986</v>
      </c>
      <c r="C56" s="31">
        <v>87</v>
      </c>
      <c r="D56" s="19" t="s">
        <v>95</v>
      </c>
      <c r="E56" s="16" t="s">
        <v>133</v>
      </c>
      <c r="F56" s="26">
        <v>3100</v>
      </c>
      <c r="G56" s="17">
        <v>3</v>
      </c>
      <c r="H56" s="17">
        <v>0</v>
      </c>
      <c r="I56" s="17">
        <v>0</v>
      </c>
      <c r="J56" s="17">
        <f t="shared" si="1"/>
        <v>3</v>
      </c>
      <c r="K56" s="28">
        <f t="shared" si="4"/>
        <v>9300</v>
      </c>
      <c r="M56" s="2"/>
    </row>
    <row r="57" spans="1:13" ht="15.75" x14ac:dyDescent="0.25">
      <c r="A57" s="23">
        <v>43039</v>
      </c>
      <c r="B57" s="23">
        <v>43039</v>
      </c>
      <c r="C57" s="19">
        <v>88</v>
      </c>
      <c r="D57" s="19" t="s">
        <v>95</v>
      </c>
      <c r="E57" s="16" t="s">
        <v>120</v>
      </c>
      <c r="F57" s="26">
        <v>3500</v>
      </c>
      <c r="G57" s="44">
        <v>1</v>
      </c>
      <c r="H57" s="17">
        <v>0</v>
      </c>
      <c r="I57" s="17">
        <v>0</v>
      </c>
      <c r="J57" s="17">
        <f t="shared" si="1"/>
        <v>1</v>
      </c>
      <c r="K57" s="28">
        <f t="shared" si="4"/>
        <v>3500</v>
      </c>
    </row>
    <row r="58" spans="1:13" ht="15.75" customHeight="1" x14ac:dyDescent="0.25">
      <c r="A58" s="23">
        <v>43152</v>
      </c>
      <c r="B58" s="23">
        <v>43159</v>
      </c>
      <c r="C58" s="19">
        <v>21</v>
      </c>
      <c r="D58" s="19" t="s">
        <v>95</v>
      </c>
      <c r="E58" s="16" t="s">
        <v>121</v>
      </c>
      <c r="F58" s="26">
        <v>3700</v>
      </c>
      <c r="G58" s="44">
        <v>2</v>
      </c>
      <c r="H58" s="17">
        <v>0</v>
      </c>
      <c r="I58" s="17">
        <v>0</v>
      </c>
      <c r="J58" s="17">
        <f t="shared" si="1"/>
        <v>2</v>
      </c>
      <c r="K58" s="28">
        <f t="shared" si="4"/>
        <v>7400</v>
      </c>
    </row>
    <row r="59" spans="1:13" ht="17.25" customHeight="1" x14ac:dyDescent="0.25">
      <c r="A59" s="23">
        <v>44958</v>
      </c>
      <c r="B59" s="23">
        <v>44986</v>
      </c>
      <c r="C59" s="31">
        <v>23</v>
      </c>
      <c r="D59" s="19" t="s">
        <v>95</v>
      </c>
      <c r="E59" s="16" t="s">
        <v>134</v>
      </c>
      <c r="F59" s="26">
        <v>2400</v>
      </c>
      <c r="G59" s="17">
        <v>2</v>
      </c>
      <c r="H59" s="17">
        <v>0</v>
      </c>
      <c r="I59" s="17">
        <v>1</v>
      </c>
      <c r="J59" s="17">
        <f t="shared" si="1"/>
        <v>1</v>
      </c>
      <c r="K59" s="28">
        <f t="shared" si="4"/>
        <v>2400</v>
      </c>
    </row>
    <row r="60" spans="1:13" ht="13.5" customHeight="1" x14ac:dyDescent="0.25">
      <c r="A60" s="72">
        <v>45209</v>
      </c>
      <c r="B60" s="84">
        <v>45217</v>
      </c>
      <c r="C60" s="21">
        <v>148</v>
      </c>
      <c r="D60" s="21" t="s">
        <v>150</v>
      </c>
      <c r="E60" s="37" t="s">
        <v>151</v>
      </c>
      <c r="F60" s="73">
        <v>3550</v>
      </c>
      <c r="G60" s="45">
        <v>1</v>
      </c>
      <c r="H60" s="45">
        <v>0</v>
      </c>
      <c r="I60" s="45">
        <v>1</v>
      </c>
      <c r="J60" s="17">
        <f>+G60-I60+H60</f>
        <v>0</v>
      </c>
      <c r="K60" s="81">
        <f t="shared" si="4"/>
        <v>0</v>
      </c>
    </row>
    <row r="61" spans="1:13" ht="15.75" customHeight="1" x14ac:dyDescent="0.25">
      <c r="A61" s="23">
        <v>45854</v>
      </c>
      <c r="B61" s="23">
        <v>45877</v>
      </c>
      <c r="C61" s="24">
        <v>166</v>
      </c>
      <c r="D61" s="70" t="s">
        <v>150</v>
      </c>
      <c r="E61" s="25" t="s">
        <v>188</v>
      </c>
      <c r="F61" s="71">
        <v>5400</v>
      </c>
      <c r="G61" s="27">
        <v>1</v>
      </c>
      <c r="H61" s="27">
        <v>0</v>
      </c>
      <c r="I61" s="27">
        <v>0</v>
      </c>
      <c r="J61" s="27">
        <f>+G61-I61+H61</f>
        <v>1</v>
      </c>
      <c r="K61" s="28">
        <f t="shared" si="4"/>
        <v>5400</v>
      </c>
    </row>
    <row r="62" spans="1:13" ht="15.75" customHeight="1" x14ac:dyDescent="0.25">
      <c r="A62" s="23">
        <v>45854</v>
      </c>
      <c r="B62" s="23">
        <v>45877</v>
      </c>
      <c r="C62" s="24">
        <v>167</v>
      </c>
      <c r="D62" s="70" t="s">
        <v>150</v>
      </c>
      <c r="E62" s="25" t="s">
        <v>189</v>
      </c>
      <c r="F62" s="71">
        <v>6650</v>
      </c>
      <c r="G62" s="27">
        <v>1</v>
      </c>
      <c r="H62" s="27">
        <v>0</v>
      </c>
      <c r="I62" s="27">
        <v>1</v>
      </c>
      <c r="J62" s="27">
        <f>+G62-I62+H62</f>
        <v>0</v>
      </c>
      <c r="K62" s="28">
        <f t="shared" si="4"/>
        <v>0</v>
      </c>
    </row>
    <row r="63" spans="1:13" ht="16.5" customHeight="1" x14ac:dyDescent="0.25">
      <c r="A63" s="23">
        <v>45854</v>
      </c>
      <c r="B63" s="23">
        <v>45877</v>
      </c>
      <c r="C63" s="24">
        <v>168</v>
      </c>
      <c r="D63" s="70" t="s">
        <v>150</v>
      </c>
      <c r="E63" s="25" t="s">
        <v>190</v>
      </c>
      <c r="F63" s="71">
        <v>6650</v>
      </c>
      <c r="G63" s="27">
        <v>1</v>
      </c>
      <c r="H63" s="27">
        <v>0</v>
      </c>
      <c r="I63" s="27">
        <v>1</v>
      </c>
      <c r="J63" s="27">
        <f>+G63-I63+H63</f>
        <v>0</v>
      </c>
      <c r="K63" s="28">
        <f t="shared" si="4"/>
        <v>0</v>
      </c>
    </row>
    <row r="64" spans="1:13" ht="14.25" customHeight="1" x14ac:dyDescent="0.25">
      <c r="A64" s="23">
        <v>45854</v>
      </c>
      <c r="B64" s="75">
        <v>45877</v>
      </c>
      <c r="C64" s="24">
        <v>169</v>
      </c>
      <c r="D64" s="70" t="s">
        <v>150</v>
      </c>
      <c r="E64" s="25" t="s">
        <v>191</v>
      </c>
      <c r="F64" s="71">
        <v>6650</v>
      </c>
      <c r="G64" s="27">
        <v>1</v>
      </c>
      <c r="H64" s="27">
        <v>0</v>
      </c>
      <c r="I64" s="27">
        <v>1</v>
      </c>
      <c r="J64" s="27">
        <v>1</v>
      </c>
      <c r="K64" s="28">
        <f t="shared" si="4"/>
        <v>6650</v>
      </c>
    </row>
    <row r="65" spans="1:16" ht="16.5" customHeight="1" x14ac:dyDescent="0.25">
      <c r="A65" s="84">
        <v>43644</v>
      </c>
      <c r="B65" s="85">
        <v>43829</v>
      </c>
      <c r="C65" s="58">
        <v>149</v>
      </c>
      <c r="D65" s="21" t="s">
        <v>95</v>
      </c>
      <c r="E65" s="22" t="s">
        <v>18</v>
      </c>
      <c r="F65" s="97">
        <v>529.66</v>
      </c>
      <c r="G65" s="45">
        <v>3</v>
      </c>
      <c r="H65" s="45">
        <v>0</v>
      </c>
      <c r="I65" s="45">
        <v>0</v>
      </c>
      <c r="J65" s="45">
        <f t="shared" si="1"/>
        <v>3</v>
      </c>
      <c r="K65" s="74">
        <f t="shared" si="4"/>
        <v>1588.98</v>
      </c>
    </row>
    <row r="66" spans="1:16" ht="15.75" customHeight="1" x14ac:dyDescent="0.25">
      <c r="A66" s="23">
        <v>45919</v>
      </c>
      <c r="B66" s="75">
        <v>45937</v>
      </c>
      <c r="C66" s="24">
        <v>94</v>
      </c>
      <c r="D66" s="24" t="s">
        <v>95</v>
      </c>
      <c r="E66" s="76" t="s">
        <v>193</v>
      </c>
      <c r="F66" s="71">
        <v>89.23</v>
      </c>
      <c r="G66" s="27">
        <v>0</v>
      </c>
      <c r="H66" s="27">
        <v>10</v>
      </c>
      <c r="I66" s="27">
        <v>3</v>
      </c>
      <c r="J66" s="27">
        <f t="shared" si="1"/>
        <v>7</v>
      </c>
      <c r="K66" s="28">
        <f t="shared" si="4"/>
        <v>624.61</v>
      </c>
    </row>
    <row r="67" spans="1:16" ht="15.75" customHeight="1" x14ac:dyDescent="0.25">
      <c r="A67" s="23">
        <v>45919</v>
      </c>
      <c r="B67" s="75">
        <v>45937</v>
      </c>
      <c r="C67" s="24">
        <v>170</v>
      </c>
      <c r="D67" s="24" t="s">
        <v>95</v>
      </c>
      <c r="E67" s="76" t="s">
        <v>194</v>
      </c>
      <c r="F67" s="71">
        <v>102.05</v>
      </c>
      <c r="G67" s="27">
        <v>0</v>
      </c>
      <c r="H67" s="27">
        <v>10</v>
      </c>
      <c r="I67" s="27">
        <v>0</v>
      </c>
      <c r="J67" s="27">
        <f t="shared" si="1"/>
        <v>10</v>
      </c>
      <c r="K67" s="28">
        <f t="shared" si="4"/>
        <v>1020.5</v>
      </c>
    </row>
    <row r="68" spans="1:16" ht="15.75" customHeight="1" x14ac:dyDescent="0.25">
      <c r="A68" s="23">
        <v>45919</v>
      </c>
      <c r="B68" s="75">
        <v>45937</v>
      </c>
      <c r="C68" s="24">
        <v>171</v>
      </c>
      <c r="D68" s="24" t="s">
        <v>95</v>
      </c>
      <c r="E68" s="76" t="s">
        <v>195</v>
      </c>
      <c r="F68" s="71">
        <v>7070</v>
      </c>
      <c r="G68" s="27">
        <v>0</v>
      </c>
      <c r="H68" s="27">
        <v>8</v>
      </c>
      <c r="I68" s="27">
        <v>2</v>
      </c>
      <c r="J68" s="27">
        <f t="shared" si="1"/>
        <v>6</v>
      </c>
      <c r="K68" s="28">
        <f t="shared" si="4"/>
        <v>42420</v>
      </c>
      <c r="L68" s="9"/>
    </row>
    <row r="69" spans="1:16" ht="16.5" customHeight="1" x14ac:dyDescent="0.25">
      <c r="A69" s="23">
        <v>45919</v>
      </c>
      <c r="B69" s="75">
        <v>45937</v>
      </c>
      <c r="C69" s="24">
        <v>172</v>
      </c>
      <c r="D69" s="24" t="s">
        <v>95</v>
      </c>
      <c r="E69" s="76" t="s">
        <v>196</v>
      </c>
      <c r="F69" s="71">
        <v>213.17</v>
      </c>
      <c r="G69" s="27">
        <v>0</v>
      </c>
      <c r="H69" s="27">
        <v>6</v>
      </c>
      <c r="I69" s="27">
        <v>1</v>
      </c>
      <c r="J69" s="27">
        <f t="shared" si="1"/>
        <v>5</v>
      </c>
      <c r="K69" s="28">
        <f t="shared" si="4"/>
        <v>1065.8499999999999</v>
      </c>
      <c r="L69" s="8"/>
      <c r="M69" s="3"/>
      <c r="N69" s="3"/>
      <c r="O69" s="3"/>
      <c r="P69" s="3"/>
    </row>
    <row r="70" spans="1:16" ht="15.75" customHeight="1" x14ac:dyDescent="0.25">
      <c r="A70" s="23">
        <v>45919</v>
      </c>
      <c r="B70" s="75">
        <v>45937</v>
      </c>
      <c r="C70" s="24">
        <v>173</v>
      </c>
      <c r="D70" s="24" t="s">
        <v>95</v>
      </c>
      <c r="E70" s="76" t="s">
        <v>197</v>
      </c>
      <c r="F70" s="71">
        <v>779.55</v>
      </c>
      <c r="G70" s="27">
        <v>0</v>
      </c>
      <c r="H70" s="27">
        <v>4</v>
      </c>
      <c r="I70" s="27">
        <v>4</v>
      </c>
      <c r="J70" s="27">
        <f t="shared" si="1"/>
        <v>0</v>
      </c>
      <c r="K70" s="28">
        <f t="shared" si="4"/>
        <v>0</v>
      </c>
    </row>
    <row r="71" spans="1:16" ht="13.5" customHeight="1" x14ac:dyDescent="0.25">
      <c r="A71" s="72">
        <v>45919</v>
      </c>
      <c r="B71" s="77">
        <v>45937</v>
      </c>
      <c r="C71" s="78">
        <v>174</v>
      </c>
      <c r="D71" s="70" t="s">
        <v>95</v>
      </c>
      <c r="E71" s="79" t="s">
        <v>198</v>
      </c>
      <c r="F71" s="80">
        <v>8365</v>
      </c>
      <c r="G71" s="54">
        <v>0</v>
      </c>
      <c r="H71" s="54">
        <v>1</v>
      </c>
      <c r="I71" s="54">
        <v>1</v>
      </c>
      <c r="J71" s="54">
        <f t="shared" si="1"/>
        <v>0</v>
      </c>
      <c r="K71" s="81">
        <f t="shared" si="4"/>
        <v>0</v>
      </c>
    </row>
    <row r="72" spans="1:16" ht="15" customHeight="1" x14ac:dyDescent="0.25">
      <c r="A72" s="23">
        <v>45923</v>
      </c>
      <c r="B72" s="23">
        <v>45932</v>
      </c>
      <c r="C72" s="24">
        <v>29</v>
      </c>
      <c r="D72" s="19" t="s">
        <v>95</v>
      </c>
      <c r="E72" s="16" t="s">
        <v>19</v>
      </c>
      <c r="F72" s="26">
        <v>41</v>
      </c>
      <c r="G72" s="17">
        <v>17</v>
      </c>
      <c r="H72" s="17">
        <v>10</v>
      </c>
      <c r="I72" s="17">
        <v>12</v>
      </c>
      <c r="J72" s="17">
        <f t="shared" si="1"/>
        <v>15</v>
      </c>
      <c r="K72" s="28">
        <f t="shared" si="4"/>
        <v>615</v>
      </c>
      <c r="M72" s="2"/>
    </row>
    <row r="73" spans="1:16" ht="18" customHeight="1" x14ac:dyDescent="0.25">
      <c r="A73" s="23">
        <v>45061</v>
      </c>
      <c r="B73" s="23">
        <v>45106</v>
      </c>
      <c r="C73" s="24">
        <v>35</v>
      </c>
      <c r="D73" s="19" t="s">
        <v>95</v>
      </c>
      <c r="E73" s="102" t="s">
        <v>89</v>
      </c>
      <c r="F73" s="26">
        <v>35</v>
      </c>
      <c r="G73" s="17">
        <v>822</v>
      </c>
      <c r="H73" s="17">
        <v>0</v>
      </c>
      <c r="I73" s="17">
        <v>100</v>
      </c>
      <c r="J73" s="17">
        <f t="shared" si="1"/>
        <v>722</v>
      </c>
      <c r="K73" s="28">
        <f t="shared" si="4"/>
        <v>25270</v>
      </c>
    </row>
    <row r="74" spans="1:16" ht="15.75" customHeight="1" x14ac:dyDescent="0.25">
      <c r="A74" s="23">
        <v>45061</v>
      </c>
      <c r="B74" s="23">
        <v>45106</v>
      </c>
      <c r="C74" s="24">
        <v>36</v>
      </c>
      <c r="D74" s="19" t="s">
        <v>95</v>
      </c>
      <c r="E74" s="16" t="s">
        <v>182</v>
      </c>
      <c r="F74" s="26">
        <v>11</v>
      </c>
      <c r="G74" s="17">
        <v>1880</v>
      </c>
      <c r="H74" s="17">
        <v>0</v>
      </c>
      <c r="I74" s="17">
        <v>12</v>
      </c>
      <c r="J74" s="17">
        <f t="shared" si="1"/>
        <v>1868</v>
      </c>
      <c r="K74" s="28">
        <f t="shared" si="4"/>
        <v>20548</v>
      </c>
      <c r="L74" s="8"/>
      <c r="M74" s="3"/>
      <c r="N74" s="3"/>
      <c r="O74" s="3"/>
      <c r="P74" s="3"/>
    </row>
    <row r="75" spans="1:16" ht="15.75" customHeight="1" x14ac:dyDescent="0.25">
      <c r="A75" s="23">
        <v>45061</v>
      </c>
      <c r="B75" s="23">
        <v>45106</v>
      </c>
      <c r="C75" s="24">
        <v>37</v>
      </c>
      <c r="D75" s="19" t="s">
        <v>95</v>
      </c>
      <c r="E75" s="16" t="s">
        <v>181</v>
      </c>
      <c r="F75" s="26">
        <v>29.5</v>
      </c>
      <c r="G75" s="17">
        <v>515</v>
      </c>
      <c r="H75" s="17">
        <v>0</v>
      </c>
      <c r="I75" s="17">
        <v>0</v>
      </c>
      <c r="J75" s="17">
        <f t="shared" si="1"/>
        <v>515</v>
      </c>
      <c r="K75" s="28">
        <f t="shared" si="4"/>
        <v>15192.5</v>
      </c>
      <c r="L75" s="8"/>
      <c r="M75" s="3"/>
      <c r="N75" s="3"/>
      <c r="O75" s="3"/>
      <c r="P75" s="3"/>
    </row>
    <row r="76" spans="1:16" ht="15.75" customHeight="1" x14ac:dyDescent="0.25">
      <c r="A76" s="23">
        <v>45061</v>
      </c>
      <c r="B76" s="23">
        <v>45106</v>
      </c>
      <c r="C76" s="24">
        <v>38</v>
      </c>
      <c r="D76" s="19" t="s">
        <v>95</v>
      </c>
      <c r="E76" s="16" t="s">
        <v>20</v>
      </c>
      <c r="F76" s="26">
        <v>10</v>
      </c>
      <c r="G76" s="17">
        <v>218</v>
      </c>
      <c r="H76" s="17">
        <v>0</v>
      </c>
      <c r="I76" s="17">
        <v>0</v>
      </c>
      <c r="J76" s="17">
        <f t="shared" si="1"/>
        <v>218</v>
      </c>
      <c r="K76" s="28">
        <f t="shared" si="4"/>
        <v>2180</v>
      </c>
      <c r="L76" s="8"/>
      <c r="M76" s="3"/>
      <c r="N76" s="3"/>
      <c r="O76" s="3"/>
      <c r="P76" s="3"/>
    </row>
    <row r="77" spans="1:16" ht="17.25" customHeight="1" x14ac:dyDescent="0.25">
      <c r="A77" s="23">
        <v>43627</v>
      </c>
      <c r="B77" s="23">
        <v>43646</v>
      </c>
      <c r="C77" s="24">
        <v>56</v>
      </c>
      <c r="D77" s="19" t="s">
        <v>95</v>
      </c>
      <c r="E77" s="16" t="s">
        <v>21</v>
      </c>
      <c r="F77" s="26">
        <v>1.18</v>
      </c>
      <c r="G77" s="17">
        <v>1500</v>
      </c>
      <c r="H77" s="17">
        <v>0</v>
      </c>
      <c r="I77" s="17">
        <v>0</v>
      </c>
      <c r="J77" s="17">
        <f t="shared" si="1"/>
        <v>1500</v>
      </c>
      <c r="K77" s="28">
        <f t="shared" si="4"/>
        <v>1770</v>
      </c>
    </row>
    <row r="78" spans="1:16" ht="15.75" x14ac:dyDescent="0.25">
      <c r="A78" s="23">
        <v>45923</v>
      </c>
      <c r="B78" s="23">
        <v>45932</v>
      </c>
      <c r="C78" s="24">
        <v>54</v>
      </c>
      <c r="D78" s="19" t="s">
        <v>96</v>
      </c>
      <c r="E78" s="16" t="s">
        <v>102</v>
      </c>
      <c r="F78" s="26">
        <v>40</v>
      </c>
      <c r="G78" s="17">
        <v>22</v>
      </c>
      <c r="H78" s="17">
        <v>15</v>
      </c>
      <c r="I78" s="17">
        <v>0</v>
      </c>
      <c r="J78" s="17">
        <f t="shared" si="1"/>
        <v>37</v>
      </c>
      <c r="K78" s="28">
        <f t="shared" si="4"/>
        <v>1480</v>
      </c>
    </row>
    <row r="79" spans="1:16" ht="18" customHeight="1" x14ac:dyDescent="0.25">
      <c r="A79" s="23">
        <v>45418</v>
      </c>
      <c r="B79" s="23">
        <v>45440</v>
      </c>
      <c r="C79" s="24">
        <v>25</v>
      </c>
      <c r="D79" s="19" t="s">
        <v>95</v>
      </c>
      <c r="E79" s="16" t="s">
        <v>22</v>
      </c>
      <c r="F79" s="26">
        <v>35.4</v>
      </c>
      <c r="G79" s="17">
        <v>4</v>
      </c>
      <c r="H79" s="17">
        <v>0</v>
      </c>
      <c r="I79" s="17">
        <v>0</v>
      </c>
      <c r="J79" s="17">
        <f>+G79-I79+H79</f>
        <v>4</v>
      </c>
      <c r="K79" s="28">
        <f t="shared" si="4"/>
        <v>141.6</v>
      </c>
    </row>
    <row r="80" spans="1:16" ht="15.75" customHeight="1" x14ac:dyDescent="0.25">
      <c r="A80" s="23">
        <v>44552</v>
      </c>
      <c r="B80" s="23">
        <v>44567</v>
      </c>
      <c r="C80" s="24">
        <v>27</v>
      </c>
      <c r="D80" s="19" t="s">
        <v>95</v>
      </c>
      <c r="E80" s="16" t="s">
        <v>23</v>
      </c>
      <c r="F80" s="26">
        <v>200</v>
      </c>
      <c r="G80" s="17">
        <v>10</v>
      </c>
      <c r="H80" s="17">
        <v>0</v>
      </c>
      <c r="I80" s="17">
        <v>0</v>
      </c>
      <c r="J80" s="17">
        <f t="shared" si="1"/>
        <v>10</v>
      </c>
      <c r="K80" s="28">
        <f t="shared" si="4"/>
        <v>2000</v>
      </c>
    </row>
    <row r="81" spans="1:16" ht="18" customHeight="1" x14ac:dyDescent="0.25">
      <c r="A81" s="23">
        <v>44702</v>
      </c>
      <c r="B81" s="23">
        <v>44712</v>
      </c>
      <c r="C81" s="24">
        <v>10</v>
      </c>
      <c r="D81" s="19" t="s">
        <v>95</v>
      </c>
      <c r="E81" s="16" t="s">
        <v>24</v>
      </c>
      <c r="F81" s="26">
        <v>140</v>
      </c>
      <c r="G81" s="17">
        <v>5</v>
      </c>
      <c r="H81" s="17">
        <v>0</v>
      </c>
      <c r="I81" s="17">
        <v>1</v>
      </c>
      <c r="J81" s="17">
        <f t="shared" ref="J81:J170" si="5">+G81-I81+H81</f>
        <v>4</v>
      </c>
      <c r="K81" s="28">
        <f t="shared" si="4"/>
        <v>560</v>
      </c>
      <c r="L81" s="8"/>
      <c r="M81" s="3"/>
      <c r="N81" s="3"/>
      <c r="O81" s="3"/>
      <c r="P81" s="3"/>
    </row>
    <row r="82" spans="1:16" ht="15.75" customHeight="1" x14ac:dyDescent="0.25">
      <c r="A82" s="23">
        <v>43627</v>
      </c>
      <c r="B82" s="23">
        <v>43646</v>
      </c>
      <c r="C82" s="24">
        <v>40</v>
      </c>
      <c r="D82" s="19" t="s">
        <v>96</v>
      </c>
      <c r="E82" s="16" t="s">
        <v>25</v>
      </c>
      <c r="F82" s="26">
        <v>115</v>
      </c>
      <c r="G82" s="17">
        <v>4</v>
      </c>
      <c r="H82" s="17">
        <v>0</v>
      </c>
      <c r="I82" s="17">
        <v>0</v>
      </c>
      <c r="J82" s="17">
        <f t="shared" si="5"/>
        <v>4</v>
      </c>
      <c r="K82" s="28">
        <f t="shared" si="4"/>
        <v>460</v>
      </c>
      <c r="L82" s="8"/>
      <c r="M82" s="3"/>
      <c r="N82" s="3"/>
      <c r="O82" s="3"/>
      <c r="P82" s="3"/>
    </row>
    <row r="83" spans="1:16" ht="15.75" customHeight="1" x14ac:dyDescent="0.25">
      <c r="A83" s="23">
        <v>45923</v>
      </c>
      <c r="B83" s="23">
        <v>45932</v>
      </c>
      <c r="C83" s="24">
        <v>1</v>
      </c>
      <c r="D83" s="19" t="s">
        <v>96</v>
      </c>
      <c r="E83" s="16" t="s">
        <v>26</v>
      </c>
      <c r="F83" s="26">
        <v>15</v>
      </c>
      <c r="G83" s="17">
        <v>18</v>
      </c>
      <c r="H83" s="17">
        <v>15</v>
      </c>
      <c r="I83" s="17">
        <v>5</v>
      </c>
      <c r="J83" s="17">
        <f t="shared" si="5"/>
        <v>28</v>
      </c>
      <c r="K83" s="28">
        <f t="shared" si="4"/>
        <v>420</v>
      </c>
      <c r="L83" s="8"/>
      <c r="M83" s="3"/>
      <c r="N83" s="3"/>
      <c r="O83" s="3"/>
      <c r="P83" s="3"/>
    </row>
    <row r="84" spans="1:16" ht="15.75" customHeight="1" x14ac:dyDescent="0.25">
      <c r="A84" s="23">
        <v>45923</v>
      </c>
      <c r="B84" s="23">
        <v>45932</v>
      </c>
      <c r="C84" s="24">
        <v>98</v>
      </c>
      <c r="D84" s="19" t="s">
        <v>96</v>
      </c>
      <c r="E84" s="16" t="s">
        <v>27</v>
      </c>
      <c r="F84" s="26">
        <v>35</v>
      </c>
      <c r="G84" s="17">
        <v>20</v>
      </c>
      <c r="H84" s="17">
        <v>10</v>
      </c>
      <c r="I84" s="17">
        <v>5</v>
      </c>
      <c r="J84" s="17">
        <f t="shared" si="5"/>
        <v>25</v>
      </c>
      <c r="K84" s="28">
        <f t="shared" si="4"/>
        <v>875</v>
      </c>
      <c r="L84" s="8"/>
      <c r="M84" s="3"/>
      <c r="N84" s="3"/>
      <c r="O84" s="3"/>
      <c r="P84" s="3"/>
    </row>
    <row r="85" spans="1:16" ht="15.75" x14ac:dyDescent="0.25">
      <c r="A85" s="23">
        <v>44337</v>
      </c>
      <c r="B85" s="23">
        <v>44347</v>
      </c>
      <c r="C85" s="24">
        <v>99</v>
      </c>
      <c r="D85" s="19" t="s">
        <v>95</v>
      </c>
      <c r="E85" s="16" t="s">
        <v>28</v>
      </c>
      <c r="F85" s="26">
        <v>36</v>
      </c>
      <c r="G85" s="17">
        <v>5</v>
      </c>
      <c r="H85" s="17">
        <v>0</v>
      </c>
      <c r="I85" s="17">
        <v>0</v>
      </c>
      <c r="J85" s="17">
        <f t="shared" si="5"/>
        <v>5</v>
      </c>
      <c r="K85" s="92">
        <f t="shared" si="4"/>
        <v>180</v>
      </c>
      <c r="L85" s="8"/>
      <c r="M85" s="3"/>
      <c r="N85" s="3"/>
      <c r="O85" s="3"/>
      <c r="P85" s="3"/>
    </row>
    <row r="86" spans="1:16" ht="15.75" x14ac:dyDescent="0.25">
      <c r="A86" s="86">
        <v>43039</v>
      </c>
      <c r="B86" s="86">
        <v>43039</v>
      </c>
      <c r="C86" s="87">
        <v>47</v>
      </c>
      <c r="D86" s="32" t="s">
        <v>99</v>
      </c>
      <c r="E86" s="38" t="s">
        <v>138</v>
      </c>
      <c r="F86" s="98">
        <v>7.41</v>
      </c>
      <c r="G86" s="47">
        <v>414</v>
      </c>
      <c r="H86" s="47">
        <v>0</v>
      </c>
      <c r="I86" s="47">
        <v>0</v>
      </c>
      <c r="J86" s="47">
        <f t="shared" si="5"/>
        <v>414</v>
      </c>
      <c r="K86" s="92">
        <f t="shared" si="4"/>
        <v>3067.7400000000002</v>
      </c>
      <c r="L86" s="8"/>
      <c r="M86" s="3"/>
      <c r="N86" s="3"/>
      <c r="O86" s="3"/>
      <c r="P86" s="3"/>
    </row>
    <row r="87" spans="1:16" ht="15" customHeight="1" x14ac:dyDescent="0.25">
      <c r="A87" s="88">
        <v>43039</v>
      </c>
      <c r="B87" s="88">
        <v>43039</v>
      </c>
      <c r="C87" s="89">
        <v>48</v>
      </c>
      <c r="D87" s="32" t="s">
        <v>95</v>
      </c>
      <c r="E87" s="39" t="s">
        <v>139</v>
      </c>
      <c r="F87" s="92">
        <v>7.79</v>
      </c>
      <c r="G87" s="47">
        <v>192</v>
      </c>
      <c r="H87" s="47">
        <v>0</v>
      </c>
      <c r="I87" s="47">
        <v>4</v>
      </c>
      <c r="J87" s="47">
        <f t="shared" si="5"/>
        <v>188</v>
      </c>
      <c r="K87" s="92">
        <f t="shared" si="4"/>
        <v>1464.52</v>
      </c>
      <c r="L87" s="8"/>
      <c r="M87" s="3"/>
      <c r="N87" s="3"/>
      <c r="O87" s="3"/>
      <c r="P87" s="3"/>
    </row>
    <row r="88" spans="1:16" ht="18.75" customHeight="1" x14ac:dyDescent="0.25">
      <c r="A88" s="90">
        <v>43039</v>
      </c>
      <c r="B88" s="90">
        <v>43039</v>
      </c>
      <c r="C88" s="91">
        <v>49</v>
      </c>
      <c r="D88" s="33" t="s">
        <v>95</v>
      </c>
      <c r="E88" s="40" t="s">
        <v>29</v>
      </c>
      <c r="F88" s="99">
        <v>4</v>
      </c>
      <c r="G88" s="48">
        <v>100</v>
      </c>
      <c r="H88" s="48">
        <v>0</v>
      </c>
      <c r="I88" s="48">
        <v>0</v>
      </c>
      <c r="J88" s="48">
        <f t="shared" si="5"/>
        <v>100</v>
      </c>
      <c r="K88" s="92">
        <f t="shared" si="4"/>
        <v>400</v>
      </c>
      <c r="L88" s="8"/>
      <c r="M88" s="3"/>
      <c r="N88" s="3"/>
      <c r="O88" s="3"/>
      <c r="P88" s="3"/>
    </row>
    <row r="89" spans="1:16" ht="19.5" customHeight="1" x14ac:dyDescent="0.25">
      <c r="A89" s="90">
        <v>43039</v>
      </c>
      <c r="B89" s="90">
        <v>43039</v>
      </c>
      <c r="C89" s="91">
        <v>50</v>
      </c>
      <c r="D89" s="33" t="s">
        <v>95</v>
      </c>
      <c r="E89" s="40" t="s">
        <v>30</v>
      </c>
      <c r="F89" s="99">
        <v>2.5847000000000002</v>
      </c>
      <c r="G89" s="48">
        <v>190</v>
      </c>
      <c r="H89" s="48">
        <v>0</v>
      </c>
      <c r="I89" s="48">
        <v>2</v>
      </c>
      <c r="J89" s="48">
        <f t="shared" si="5"/>
        <v>188</v>
      </c>
      <c r="K89" s="92">
        <f t="shared" si="4"/>
        <v>485.92360000000002</v>
      </c>
      <c r="L89" s="8"/>
      <c r="M89" s="3"/>
      <c r="N89" s="3"/>
      <c r="O89" s="3"/>
      <c r="P89" s="3"/>
    </row>
    <row r="90" spans="1:16" ht="15.75" customHeight="1" x14ac:dyDescent="0.25">
      <c r="A90" s="90">
        <v>43039</v>
      </c>
      <c r="B90" s="90">
        <v>43039</v>
      </c>
      <c r="C90" s="91">
        <v>51</v>
      </c>
      <c r="D90" s="33" t="s">
        <v>95</v>
      </c>
      <c r="E90" s="40" t="s">
        <v>31</v>
      </c>
      <c r="F90" s="99">
        <v>6.0592999999999995</v>
      </c>
      <c r="G90" s="48">
        <v>73</v>
      </c>
      <c r="H90" s="48">
        <v>0</v>
      </c>
      <c r="I90" s="48">
        <v>0</v>
      </c>
      <c r="J90" s="48">
        <f t="shared" si="5"/>
        <v>73</v>
      </c>
      <c r="K90" s="92">
        <f t="shared" si="4"/>
        <v>442.32889999999998</v>
      </c>
      <c r="L90" s="8"/>
      <c r="M90" s="3"/>
      <c r="N90" s="3"/>
      <c r="O90" s="3"/>
      <c r="P90" s="3"/>
    </row>
    <row r="91" spans="1:16" ht="15.75" customHeight="1" x14ac:dyDescent="0.25">
      <c r="A91" s="90">
        <v>43039</v>
      </c>
      <c r="B91" s="90">
        <v>43039</v>
      </c>
      <c r="C91" s="91">
        <v>52</v>
      </c>
      <c r="D91" s="33" t="s">
        <v>95</v>
      </c>
      <c r="E91" s="40" t="s">
        <v>32</v>
      </c>
      <c r="F91" s="99">
        <v>12.4</v>
      </c>
      <c r="G91" s="48">
        <v>188</v>
      </c>
      <c r="H91" s="48">
        <v>0</v>
      </c>
      <c r="I91" s="48">
        <v>0</v>
      </c>
      <c r="J91" s="48">
        <f t="shared" si="5"/>
        <v>188</v>
      </c>
      <c r="K91" s="92">
        <f t="shared" si="4"/>
        <v>2331.2000000000003</v>
      </c>
      <c r="L91" s="8"/>
      <c r="M91" s="3"/>
      <c r="N91" s="3"/>
      <c r="O91" s="3"/>
      <c r="P91" s="3"/>
    </row>
    <row r="92" spans="1:16" ht="12.75" customHeight="1" x14ac:dyDescent="0.25">
      <c r="A92" s="90">
        <v>43039</v>
      </c>
      <c r="B92" s="90">
        <v>43039</v>
      </c>
      <c r="C92" s="91">
        <v>53</v>
      </c>
      <c r="D92" s="33" t="s">
        <v>95</v>
      </c>
      <c r="E92" s="40" t="s">
        <v>33</v>
      </c>
      <c r="F92" s="99">
        <v>12.423800000000002</v>
      </c>
      <c r="G92" s="48">
        <v>64</v>
      </c>
      <c r="H92" s="48">
        <v>0</v>
      </c>
      <c r="I92" s="48">
        <v>0</v>
      </c>
      <c r="J92" s="48">
        <f t="shared" si="5"/>
        <v>64</v>
      </c>
      <c r="K92" s="28">
        <f t="shared" si="4"/>
        <v>795.12320000000011</v>
      </c>
      <c r="L92" s="8"/>
      <c r="M92" s="3"/>
      <c r="N92" s="3"/>
      <c r="O92" s="3"/>
      <c r="P92" s="3"/>
    </row>
    <row r="93" spans="1:16" ht="16.5" customHeight="1" x14ac:dyDescent="0.25">
      <c r="A93" s="23">
        <v>44957</v>
      </c>
      <c r="B93" s="23">
        <v>44970</v>
      </c>
      <c r="C93" s="24">
        <v>41</v>
      </c>
      <c r="D93" s="19" t="s">
        <v>95</v>
      </c>
      <c r="E93" s="16" t="s">
        <v>34</v>
      </c>
      <c r="F93" s="26">
        <v>25</v>
      </c>
      <c r="G93" s="17">
        <v>8</v>
      </c>
      <c r="H93" s="34">
        <v>0</v>
      </c>
      <c r="I93" s="17">
        <v>0</v>
      </c>
      <c r="J93" s="17">
        <f t="shared" si="5"/>
        <v>8</v>
      </c>
      <c r="K93" s="28">
        <f t="shared" si="4"/>
        <v>200</v>
      </c>
      <c r="L93" s="8"/>
      <c r="M93" s="3"/>
      <c r="N93" s="3"/>
      <c r="O93" s="3"/>
      <c r="P93" s="3"/>
    </row>
    <row r="94" spans="1:16" ht="15.75" customHeight="1" x14ac:dyDescent="0.25">
      <c r="A94" s="23">
        <v>45923</v>
      </c>
      <c r="B94" s="23">
        <v>45932</v>
      </c>
      <c r="C94" s="24">
        <v>28</v>
      </c>
      <c r="D94" s="19" t="s">
        <v>95</v>
      </c>
      <c r="E94" s="16" t="s">
        <v>35</v>
      </c>
      <c r="F94" s="26">
        <v>30</v>
      </c>
      <c r="G94" s="17">
        <v>32</v>
      </c>
      <c r="H94" s="34">
        <v>10</v>
      </c>
      <c r="I94" s="17">
        <v>23</v>
      </c>
      <c r="J94" s="17">
        <f t="shared" si="5"/>
        <v>19</v>
      </c>
      <c r="K94" s="71">
        <f t="shared" si="4"/>
        <v>570</v>
      </c>
      <c r="L94" s="8"/>
      <c r="M94" s="3"/>
      <c r="N94" s="3"/>
      <c r="O94" s="3"/>
      <c r="P94" s="3"/>
    </row>
    <row r="95" spans="1:16" ht="15.75" x14ac:dyDescent="0.25">
      <c r="A95" s="23">
        <v>44191</v>
      </c>
      <c r="B95" s="23">
        <v>44165</v>
      </c>
      <c r="C95" s="82">
        <v>26</v>
      </c>
      <c r="D95" s="19" t="s">
        <v>98</v>
      </c>
      <c r="E95" s="103" t="s">
        <v>113</v>
      </c>
      <c r="F95" s="100">
        <v>691.57</v>
      </c>
      <c r="G95" s="34">
        <v>3</v>
      </c>
      <c r="H95" s="17">
        <v>0</v>
      </c>
      <c r="I95" s="17">
        <v>1</v>
      </c>
      <c r="J95" s="17">
        <f>+G95-I95+H95</f>
        <v>2</v>
      </c>
      <c r="K95" s="28">
        <f t="shared" si="4"/>
        <v>1383.14</v>
      </c>
      <c r="L95" s="8"/>
      <c r="M95" s="3"/>
      <c r="N95" s="3"/>
      <c r="O95" s="3"/>
      <c r="P95" s="3"/>
    </row>
    <row r="96" spans="1:16" ht="15.75" x14ac:dyDescent="0.25">
      <c r="A96" s="23">
        <v>44957</v>
      </c>
      <c r="B96" s="23">
        <v>44970</v>
      </c>
      <c r="C96" s="24">
        <v>30</v>
      </c>
      <c r="D96" s="19" t="s">
        <v>95</v>
      </c>
      <c r="E96" s="16" t="s">
        <v>36</v>
      </c>
      <c r="F96" s="26">
        <v>107</v>
      </c>
      <c r="G96" s="17">
        <v>2</v>
      </c>
      <c r="H96" s="34">
        <v>0</v>
      </c>
      <c r="I96" s="17">
        <v>0</v>
      </c>
      <c r="J96" s="17">
        <f t="shared" si="5"/>
        <v>2</v>
      </c>
      <c r="K96" s="28">
        <f t="shared" si="4"/>
        <v>214</v>
      </c>
      <c r="L96" s="8"/>
      <c r="M96" s="3"/>
      <c r="N96" s="3"/>
      <c r="O96" s="3"/>
      <c r="P96" s="3"/>
    </row>
    <row r="97" spans="1:13" ht="15.75" customHeight="1" x14ac:dyDescent="0.25">
      <c r="A97" s="23">
        <v>44957</v>
      </c>
      <c r="B97" s="23">
        <v>44970</v>
      </c>
      <c r="C97" s="24">
        <v>163</v>
      </c>
      <c r="D97" s="19" t="s">
        <v>95</v>
      </c>
      <c r="E97" s="16" t="s">
        <v>37</v>
      </c>
      <c r="F97" s="26">
        <v>115</v>
      </c>
      <c r="G97" s="17">
        <v>13</v>
      </c>
      <c r="H97" s="17">
        <v>0</v>
      </c>
      <c r="I97" s="17">
        <v>0</v>
      </c>
      <c r="J97" s="17">
        <f>+G97-I97+H97</f>
        <v>13</v>
      </c>
      <c r="K97" s="28">
        <f t="shared" si="4"/>
        <v>1495</v>
      </c>
    </row>
    <row r="98" spans="1:13" ht="18" customHeight="1" x14ac:dyDescent="0.25">
      <c r="A98" s="23">
        <v>44957</v>
      </c>
      <c r="B98" s="23">
        <v>44970</v>
      </c>
      <c r="C98" s="24">
        <v>164</v>
      </c>
      <c r="D98" s="19" t="s">
        <v>95</v>
      </c>
      <c r="E98" s="16" t="s">
        <v>38</v>
      </c>
      <c r="F98" s="26">
        <v>101.69</v>
      </c>
      <c r="G98" s="17">
        <v>4</v>
      </c>
      <c r="H98" s="17">
        <v>0</v>
      </c>
      <c r="I98" s="17">
        <v>1</v>
      </c>
      <c r="J98" s="17">
        <f>+G98-I98+H98</f>
        <v>3</v>
      </c>
      <c r="K98" s="28">
        <f t="shared" si="4"/>
        <v>305.07</v>
      </c>
    </row>
    <row r="99" spans="1:13" ht="16.5" customHeight="1" x14ac:dyDescent="0.25">
      <c r="A99" s="23">
        <v>45250</v>
      </c>
      <c r="B99" s="23">
        <v>45258</v>
      </c>
      <c r="C99" s="24">
        <v>32</v>
      </c>
      <c r="D99" s="19" t="s">
        <v>95</v>
      </c>
      <c r="E99" s="16" t="s">
        <v>39</v>
      </c>
      <c r="F99" s="26">
        <v>309.25</v>
      </c>
      <c r="G99" s="17">
        <v>12</v>
      </c>
      <c r="H99" s="34">
        <v>0</v>
      </c>
      <c r="I99" s="17">
        <v>0</v>
      </c>
      <c r="J99" s="17">
        <f t="shared" si="5"/>
        <v>12</v>
      </c>
      <c r="K99" s="28">
        <f t="shared" si="4"/>
        <v>3711</v>
      </c>
    </row>
    <row r="100" spans="1:13" ht="15.75" x14ac:dyDescent="0.25">
      <c r="A100" s="23">
        <v>45418</v>
      </c>
      <c r="B100" s="23">
        <v>45440</v>
      </c>
      <c r="C100" s="24">
        <v>33</v>
      </c>
      <c r="D100" s="24" t="s">
        <v>95</v>
      </c>
      <c r="E100" s="25" t="s">
        <v>166</v>
      </c>
      <c r="F100" s="26">
        <v>3.5</v>
      </c>
      <c r="G100" s="27">
        <v>352</v>
      </c>
      <c r="H100" s="29">
        <v>0</v>
      </c>
      <c r="I100" s="27">
        <v>0</v>
      </c>
      <c r="J100" s="27">
        <f t="shared" si="5"/>
        <v>352</v>
      </c>
      <c r="K100" s="28">
        <f t="shared" si="4"/>
        <v>1232</v>
      </c>
    </row>
    <row r="101" spans="1:13" ht="14.25" customHeight="1" x14ac:dyDescent="0.25">
      <c r="A101" s="23">
        <v>45616</v>
      </c>
      <c r="B101" s="23">
        <v>45618</v>
      </c>
      <c r="C101" s="24">
        <v>34</v>
      </c>
      <c r="D101" s="19" t="s">
        <v>96</v>
      </c>
      <c r="E101" s="16" t="s">
        <v>93</v>
      </c>
      <c r="F101" s="26">
        <v>360</v>
      </c>
      <c r="G101" s="49">
        <v>0</v>
      </c>
      <c r="H101" s="34">
        <v>6</v>
      </c>
      <c r="I101" s="17">
        <v>2</v>
      </c>
      <c r="J101" s="17">
        <f t="shared" si="5"/>
        <v>4</v>
      </c>
      <c r="K101" s="93">
        <f t="shared" si="4"/>
        <v>1440</v>
      </c>
    </row>
    <row r="102" spans="1:13" ht="17.25" customHeight="1" x14ac:dyDescent="0.25">
      <c r="A102" s="23">
        <v>44957</v>
      </c>
      <c r="B102" s="23">
        <v>44970</v>
      </c>
      <c r="C102" s="24">
        <v>31</v>
      </c>
      <c r="D102" s="19" t="s">
        <v>98</v>
      </c>
      <c r="E102" s="16" t="s">
        <v>117</v>
      </c>
      <c r="F102" s="55">
        <v>365.25</v>
      </c>
      <c r="G102" s="17">
        <v>2</v>
      </c>
      <c r="H102" s="17">
        <v>0</v>
      </c>
      <c r="I102" s="17">
        <v>0</v>
      </c>
      <c r="J102" s="17">
        <f>+G102-I102+H102</f>
        <v>2</v>
      </c>
      <c r="K102" s="28">
        <f t="shared" si="4"/>
        <v>730.5</v>
      </c>
      <c r="L102" s="8"/>
    </row>
    <row r="103" spans="1:13" ht="16.5" customHeight="1" x14ac:dyDescent="0.25">
      <c r="A103" s="23">
        <v>44957</v>
      </c>
      <c r="B103" s="23">
        <v>44970</v>
      </c>
      <c r="C103" s="24">
        <v>57</v>
      </c>
      <c r="D103" s="19" t="s">
        <v>98</v>
      </c>
      <c r="E103" s="16" t="s">
        <v>116</v>
      </c>
      <c r="F103" s="26">
        <v>489.83</v>
      </c>
      <c r="G103" s="17">
        <v>2</v>
      </c>
      <c r="H103" s="34">
        <v>0</v>
      </c>
      <c r="I103" s="17">
        <v>0</v>
      </c>
      <c r="J103" s="17">
        <f t="shared" si="5"/>
        <v>2</v>
      </c>
      <c r="K103" s="28">
        <f t="shared" si="4"/>
        <v>979.66</v>
      </c>
    </row>
    <row r="104" spans="1:13" ht="15.75" x14ac:dyDescent="0.25">
      <c r="A104" s="23">
        <v>45616</v>
      </c>
      <c r="B104" s="23">
        <v>45618</v>
      </c>
      <c r="C104" s="24">
        <v>5</v>
      </c>
      <c r="D104" s="19" t="s">
        <v>98</v>
      </c>
      <c r="E104" s="16" t="s">
        <v>40</v>
      </c>
      <c r="F104" s="55">
        <v>3.75</v>
      </c>
      <c r="G104" s="17">
        <v>46</v>
      </c>
      <c r="H104" s="34">
        <v>0</v>
      </c>
      <c r="I104" s="17">
        <v>13</v>
      </c>
      <c r="J104" s="17">
        <f t="shared" si="5"/>
        <v>33</v>
      </c>
      <c r="K104" s="28">
        <f t="shared" si="4"/>
        <v>123.75</v>
      </c>
    </row>
    <row r="105" spans="1:13" ht="15.75" x14ac:dyDescent="0.25">
      <c r="A105" s="23">
        <v>45090</v>
      </c>
      <c r="B105" s="23">
        <v>45104</v>
      </c>
      <c r="C105" s="24">
        <v>6</v>
      </c>
      <c r="D105" s="19" t="s">
        <v>95</v>
      </c>
      <c r="E105" s="16" t="s">
        <v>41</v>
      </c>
      <c r="F105" s="55">
        <f>33.25/8</f>
        <v>4.15625</v>
      </c>
      <c r="G105" s="17">
        <v>31</v>
      </c>
      <c r="H105" s="34">
        <v>0</v>
      </c>
      <c r="I105" s="17">
        <v>6</v>
      </c>
      <c r="J105" s="17">
        <f t="shared" si="5"/>
        <v>25</v>
      </c>
      <c r="K105" s="28">
        <f t="shared" si="4"/>
        <v>103.90625</v>
      </c>
    </row>
    <row r="106" spans="1:13" ht="19.5" customHeight="1" x14ac:dyDescent="0.25">
      <c r="A106" s="23">
        <v>45090</v>
      </c>
      <c r="B106" s="23">
        <v>45104</v>
      </c>
      <c r="C106" s="24">
        <v>7</v>
      </c>
      <c r="D106" s="19" t="s">
        <v>95</v>
      </c>
      <c r="E106" s="16" t="s">
        <v>42</v>
      </c>
      <c r="F106" s="55">
        <v>33</v>
      </c>
      <c r="G106" s="17">
        <v>92</v>
      </c>
      <c r="H106" s="34">
        <v>0</v>
      </c>
      <c r="I106" s="17">
        <v>6</v>
      </c>
      <c r="J106" s="17">
        <f t="shared" si="5"/>
        <v>86</v>
      </c>
      <c r="K106" s="28">
        <f t="shared" si="4"/>
        <v>2838</v>
      </c>
    </row>
    <row r="107" spans="1:13" ht="15.75" customHeight="1" x14ac:dyDescent="0.25">
      <c r="A107" s="23">
        <v>45923</v>
      </c>
      <c r="B107" s="23">
        <v>45932</v>
      </c>
      <c r="C107" s="24">
        <v>3</v>
      </c>
      <c r="D107" s="24" t="s">
        <v>95</v>
      </c>
      <c r="E107" s="25" t="s">
        <v>169</v>
      </c>
      <c r="F107" s="55">
        <v>7.91</v>
      </c>
      <c r="G107" s="27">
        <v>8</v>
      </c>
      <c r="H107" s="29">
        <v>81</v>
      </c>
      <c r="I107" s="27">
        <v>49</v>
      </c>
      <c r="J107" s="27">
        <f t="shared" si="5"/>
        <v>40</v>
      </c>
      <c r="K107" s="28">
        <f t="shared" si="4"/>
        <v>316.39999999999998</v>
      </c>
    </row>
    <row r="108" spans="1:13" ht="18.75" customHeight="1" x14ac:dyDescent="0.25">
      <c r="A108" s="23">
        <v>45698</v>
      </c>
      <c r="B108" s="23">
        <v>45701</v>
      </c>
      <c r="C108" s="24">
        <v>165</v>
      </c>
      <c r="D108" s="19" t="s">
        <v>95</v>
      </c>
      <c r="E108" s="16" t="s">
        <v>172</v>
      </c>
      <c r="F108" s="55">
        <v>8.83</v>
      </c>
      <c r="G108" s="17">
        <v>40</v>
      </c>
      <c r="H108" s="34">
        <v>0</v>
      </c>
      <c r="I108" s="17">
        <v>4</v>
      </c>
      <c r="J108" s="17">
        <f t="shared" si="5"/>
        <v>36</v>
      </c>
      <c r="K108" s="28">
        <f t="shared" si="4"/>
        <v>317.88</v>
      </c>
    </row>
    <row r="109" spans="1:13" ht="15.75" customHeight="1" x14ac:dyDescent="0.25">
      <c r="A109" s="23">
        <v>45923</v>
      </c>
      <c r="B109" s="23">
        <v>45932</v>
      </c>
      <c r="C109" s="24">
        <v>4</v>
      </c>
      <c r="D109" s="19" t="s">
        <v>95</v>
      </c>
      <c r="E109" s="16" t="s">
        <v>168</v>
      </c>
      <c r="F109" s="55">
        <v>7.91</v>
      </c>
      <c r="G109" s="17">
        <v>27</v>
      </c>
      <c r="H109" s="34">
        <v>33</v>
      </c>
      <c r="I109" s="17">
        <v>21</v>
      </c>
      <c r="J109" s="17">
        <f t="shared" si="5"/>
        <v>39</v>
      </c>
      <c r="K109" s="28">
        <f t="shared" si="4"/>
        <v>308.49</v>
      </c>
    </row>
    <row r="110" spans="1:13" ht="19.5" customHeight="1" x14ac:dyDescent="0.25">
      <c r="A110" s="23">
        <v>45923</v>
      </c>
      <c r="B110" s="23">
        <v>45932</v>
      </c>
      <c r="C110" s="24">
        <v>42</v>
      </c>
      <c r="D110" s="19" t="s">
        <v>95</v>
      </c>
      <c r="E110" s="16" t="s">
        <v>167</v>
      </c>
      <c r="F110" s="55">
        <v>27</v>
      </c>
      <c r="G110" s="17">
        <v>18</v>
      </c>
      <c r="H110" s="34">
        <v>10</v>
      </c>
      <c r="I110" s="17">
        <v>14</v>
      </c>
      <c r="J110" s="17">
        <f t="shared" si="5"/>
        <v>14</v>
      </c>
      <c r="K110" s="28">
        <f t="shared" si="4"/>
        <v>378</v>
      </c>
    </row>
    <row r="111" spans="1:13" ht="15.75" customHeight="1" x14ac:dyDescent="0.25">
      <c r="A111" s="23">
        <v>45923</v>
      </c>
      <c r="B111" s="23">
        <v>45932</v>
      </c>
      <c r="C111" s="24">
        <v>43</v>
      </c>
      <c r="D111" s="19" t="s">
        <v>96</v>
      </c>
      <c r="E111" s="16" t="s">
        <v>43</v>
      </c>
      <c r="F111" s="26">
        <v>195</v>
      </c>
      <c r="G111" s="17">
        <v>10</v>
      </c>
      <c r="H111" s="17">
        <v>10</v>
      </c>
      <c r="I111" s="17">
        <v>2</v>
      </c>
      <c r="J111" s="17">
        <f t="shared" si="5"/>
        <v>18</v>
      </c>
      <c r="K111" s="28">
        <f t="shared" si="4"/>
        <v>3510</v>
      </c>
    </row>
    <row r="112" spans="1:13" ht="15.75" x14ac:dyDescent="0.25">
      <c r="A112" s="23">
        <v>43627</v>
      </c>
      <c r="B112" s="23">
        <v>43646</v>
      </c>
      <c r="C112" s="24">
        <v>100</v>
      </c>
      <c r="D112" s="19" t="s">
        <v>95</v>
      </c>
      <c r="E112" s="16" t="s">
        <v>44</v>
      </c>
      <c r="F112" s="55">
        <v>29.66</v>
      </c>
      <c r="G112" s="17">
        <v>11</v>
      </c>
      <c r="H112" s="17">
        <v>0</v>
      </c>
      <c r="I112" s="17">
        <v>0</v>
      </c>
      <c r="J112" s="17">
        <f t="shared" si="5"/>
        <v>11</v>
      </c>
      <c r="K112" s="28">
        <f t="shared" si="4"/>
        <v>326.26</v>
      </c>
      <c r="M112" s="2"/>
    </row>
    <row r="113" spans="1:14" ht="15.75" x14ac:dyDescent="0.25">
      <c r="A113" s="23">
        <v>44187</v>
      </c>
      <c r="B113" s="23">
        <v>43836</v>
      </c>
      <c r="C113" s="24">
        <v>101</v>
      </c>
      <c r="D113" s="19" t="s">
        <v>95</v>
      </c>
      <c r="E113" s="16" t="s">
        <v>45</v>
      </c>
      <c r="F113" s="55">
        <v>20</v>
      </c>
      <c r="G113" s="17">
        <v>60</v>
      </c>
      <c r="H113" s="17">
        <v>0</v>
      </c>
      <c r="I113" s="17">
        <v>0</v>
      </c>
      <c r="J113" s="17">
        <f t="shared" si="5"/>
        <v>60</v>
      </c>
      <c r="K113" s="28">
        <f t="shared" si="4"/>
        <v>1200</v>
      </c>
      <c r="L113" s="4"/>
      <c r="M113" s="4"/>
    </row>
    <row r="114" spans="1:14" ht="15.75" x14ac:dyDescent="0.25">
      <c r="A114" s="23">
        <v>44337</v>
      </c>
      <c r="B114" s="23">
        <v>44347</v>
      </c>
      <c r="C114" s="24">
        <v>102</v>
      </c>
      <c r="D114" s="19" t="s">
        <v>95</v>
      </c>
      <c r="E114" s="16" t="s">
        <v>46</v>
      </c>
      <c r="F114" s="55">
        <v>50.74</v>
      </c>
      <c r="G114" s="17">
        <v>18</v>
      </c>
      <c r="H114" s="17">
        <v>0</v>
      </c>
      <c r="I114" s="17">
        <v>0</v>
      </c>
      <c r="J114" s="17">
        <f t="shared" si="5"/>
        <v>18</v>
      </c>
      <c r="K114" s="28">
        <f t="shared" si="4"/>
        <v>913.32</v>
      </c>
      <c r="M114" s="2"/>
      <c r="N114" s="2"/>
    </row>
    <row r="115" spans="1:14" ht="15.75" customHeight="1" x14ac:dyDescent="0.25">
      <c r="A115" s="23">
        <v>44187</v>
      </c>
      <c r="B115" s="23">
        <v>44202</v>
      </c>
      <c r="C115" s="24">
        <v>103</v>
      </c>
      <c r="D115" s="19" t="s">
        <v>95</v>
      </c>
      <c r="E115" s="16" t="s">
        <v>170</v>
      </c>
      <c r="F115" s="55">
        <v>50.74</v>
      </c>
      <c r="G115" s="17">
        <v>11</v>
      </c>
      <c r="H115" s="17">
        <v>0</v>
      </c>
      <c r="I115" s="17">
        <v>0</v>
      </c>
      <c r="J115" s="17">
        <f t="shared" si="5"/>
        <v>11</v>
      </c>
      <c r="K115" s="28">
        <f t="shared" si="4"/>
        <v>558.14</v>
      </c>
    </row>
    <row r="116" spans="1:14" ht="15.75" x14ac:dyDescent="0.25">
      <c r="A116" s="23">
        <v>43228</v>
      </c>
      <c r="B116" s="23">
        <v>43250</v>
      </c>
      <c r="C116" s="24">
        <v>17</v>
      </c>
      <c r="D116" s="19" t="s">
        <v>96</v>
      </c>
      <c r="E116" s="16" t="s">
        <v>219</v>
      </c>
      <c r="F116" s="55">
        <v>5</v>
      </c>
      <c r="G116" s="17">
        <v>32</v>
      </c>
      <c r="H116" s="34">
        <v>0</v>
      </c>
      <c r="I116" s="17">
        <v>6</v>
      </c>
      <c r="J116" s="17">
        <f t="shared" si="5"/>
        <v>26</v>
      </c>
      <c r="K116" s="28">
        <f t="shared" si="4"/>
        <v>130</v>
      </c>
    </row>
    <row r="117" spans="1:14" ht="15.75" x14ac:dyDescent="0.25">
      <c r="A117" s="23">
        <v>45923</v>
      </c>
      <c r="B117" s="23">
        <v>45932</v>
      </c>
      <c r="C117" s="24">
        <v>20</v>
      </c>
      <c r="D117" s="19" t="s">
        <v>96</v>
      </c>
      <c r="E117" s="16" t="s">
        <v>90</v>
      </c>
      <c r="F117" s="55">
        <v>25</v>
      </c>
      <c r="G117" s="17">
        <v>7</v>
      </c>
      <c r="H117" s="17">
        <v>5</v>
      </c>
      <c r="I117" s="17">
        <v>5</v>
      </c>
      <c r="J117" s="17">
        <f t="shared" si="5"/>
        <v>7</v>
      </c>
      <c r="K117" s="28">
        <f t="shared" si="4"/>
        <v>175</v>
      </c>
    </row>
    <row r="118" spans="1:14" ht="18.75" customHeight="1" x14ac:dyDescent="0.25">
      <c r="A118" s="23">
        <v>45923</v>
      </c>
      <c r="B118" s="23">
        <v>45932</v>
      </c>
      <c r="C118" s="24">
        <v>19</v>
      </c>
      <c r="D118" s="19" t="s">
        <v>96</v>
      </c>
      <c r="E118" s="16" t="s">
        <v>91</v>
      </c>
      <c r="F118" s="55">
        <v>35</v>
      </c>
      <c r="G118" s="17">
        <v>9</v>
      </c>
      <c r="H118" s="17">
        <v>5</v>
      </c>
      <c r="I118" s="17">
        <v>7</v>
      </c>
      <c r="J118" s="17">
        <f t="shared" si="5"/>
        <v>7</v>
      </c>
      <c r="K118" s="28">
        <f t="shared" si="4"/>
        <v>245</v>
      </c>
    </row>
    <row r="119" spans="1:14" ht="16.5" customHeight="1" x14ac:dyDescent="0.25">
      <c r="A119" s="23">
        <v>45335</v>
      </c>
      <c r="B119" s="23">
        <v>45337</v>
      </c>
      <c r="C119" s="24">
        <v>18</v>
      </c>
      <c r="D119" s="19" t="s">
        <v>96</v>
      </c>
      <c r="E119" s="16" t="s">
        <v>92</v>
      </c>
      <c r="F119" s="55">
        <v>44.19</v>
      </c>
      <c r="G119" s="17">
        <v>15</v>
      </c>
      <c r="H119" s="17">
        <v>0</v>
      </c>
      <c r="I119" s="17">
        <v>1</v>
      </c>
      <c r="J119" s="17">
        <f t="shared" si="5"/>
        <v>14</v>
      </c>
      <c r="K119" s="28">
        <f t="shared" si="4"/>
        <v>618.66</v>
      </c>
    </row>
    <row r="120" spans="1:14" ht="17.25" customHeight="1" x14ac:dyDescent="0.25">
      <c r="A120" s="30">
        <v>44957</v>
      </c>
      <c r="B120" s="30">
        <v>44970</v>
      </c>
      <c r="C120" s="24">
        <v>114</v>
      </c>
      <c r="D120" s="19" t="s">
        <v>96</v>
      </c>
      <c r="E120" s="16" t="s">
        <v>177</v>
      </c>
      <c r="F120" s="55">
        <v>35</v>
      </c>
      <c r="G120" s="17">
        <v>5</v>
      </c>
      <c r="H120" s="17">
        <v>0</v>
      </c>
      <c r="I120" s="17">
        <v>0</v>
      </c>
      <c r="J120" s="17">
        <f t="shared" si="5"/>
        <v>5</v>
      </c>
      <c r="K120" s="28">
        <f t="shared" si="4"/>
        <v>175</v>
      </c>
    </row>
    <row r="121" spans="1:14" ht="18" customHeight="1" x14ac:dyDescent="0.25">
      <c r="A121" s="23">
        <v>45923</v>
      </c>
      <c r="B121" s="23">
        <v>45932</v>
      </c>
      <c r="C121" s="24">
        <v>45</v>
      </c>
      <c r="D121" s="19" t="s">
        <v>95</v>
      </c>
      <c r="E121" s="16" t="s">
        <v>47</v>
      </c>
      <c r="F121" s="55">
        <v>31</v>
      </c>
      <c r="G121" s="17">
        <v>12</v>
      </c>
      <c r="H121" s="17">
        <v>20</v>
      </c>
      <c r="I121" s="17">
        <v>6</v>
      </c>
      <c r="J121" s="17">
        <f t="shared" si="5"/>
        <v>26</v>
      </c>
      <c r="K121" s="28">
        <f t="shared" si="4"/>
        <v>806</v>
      </c>
    </row>
    <row r="122" spans="1:14" ht="15.75" customHeight="1" x14ac:dyDescent="0.25">
      <c r="A122" s="23">
        <v>45923</v>
      </c>
      <c r="B122" s="23">
        <v>45932</v>
      </c>
      <c r="C122" s="24">
        <v>104</v>
      </c>
      <c r="D122" s="19" t="s">
        <v>98</v>
      </c>
      <c r="E122" s="16" t="s">
        <v>48</v>
      </c>
      <c r="F122" s="55">
        <v>45</v>
      </c>
      <c r="G122" s="17">
        <v>11</v>
      </c>
      <c r="H122" s="17">
        <v>10</v>
      </c>
      <c r="I122" s="17">
        <v>9</v>
      </c>
      <c r="J122" s="17">
        <f t="shared" si="5"/>
        <v>12</v>
      </c>
      <c r="K122" s="28">
        <f t="shared" si="4"/>
        <v>540</v>
      </c>
    </row>
    <row r="123" spans="1:14" ht="17.25" customHeight="1" x14ac:dyDescent="0.25">
      <c r="A123" s="23">
        <v>45541</v>
      </c>
      <c r="B123" s="23">
        <v>45554</v>
      </c>
      <c r="C123" s="24">
        <v>22</v>
      </c>
      <c r="D123" s="19" t="s">
        <v>96</v>
      </c>
      <c r="E123" s="16" t="s">
        <v>49</v>
      </c>
      <c r="F123" s="55">
        <v>26</v>
      </c>
      <c r="G123" s="17">
        <v>4</v>
      </c>
      <c r="H123" s="17">
        <v>0</v>
      </c>
      <c r="I123" s="17">
        <v>1</v>
      </c>
      <c r="J123" s="17">
        <f>+G123-I123+H123</f>
        <v>3</v>
      </c>
      <c r="K123" s="28">
        <f t="shared" si="4"/>
        <v>78</v>
      </c>
    </row>
    <row r="124" spans="1:14" ht="15.75" x14ac:dyDescent="0.25">
      <c r="A124" s="23">
        <v>45923</v>
      </c>
      <c r="B124" s="23">
        <v>45932</v>
      </c>
      <c r="C124" s="24">
        <v>16</v>
      </c>
      <c r="D124" s="19" t="s">
        <v>95</v>
      </c>
      <c r="E124" s="16" t="s">
        <v>50</v>
      </c>
      <c r="F124" s="55">
        <v>29</v>
      </c>
      <c r="G124" s="17">
        <v>10</v>
      </c>
      <c r="H124" s="17">
        <v>10</v>
      </c>
      <c r="I124" s="17">
        <v>5</v>
      </c>
      <c r="J124" s="17">
        <f>+G124-I124+H124</f>
        <v>15</v>
      </c>
      <c r="K124" s="28">
        <f t="shared" si="4"/>
        <v>435</v>
      </c>
      <c r="L124" s="11"/>
      <c r="M124" s="2"/>
    </row>
    <row r="125" spans="1:14" ht="18.75" customHeight="1" x14ac:dyDescent="0.25">
      <c r="A125" s="23">
        <v>45335</v>
      </c>
      <c r="B125" s="23">
        <v>45337</v>
      </c>
      <c r="C125" s="24">
        <v>115</v>
      </c>
      <c r="D125" s="19" t="s">
        <v>98</v>
      </c>
      <c r="E125" s="16" t="s">
        <v>51</v>
      </c>
      <c r="F125" s="26">
        <v>195.24</v>
      </c>
      <c r="G125" s="17">
        <v>12</v>
      </c>
      <c r="H125" s="17">
        <v>0</v>
      </c>
      <c r="I125" s="17">
        <v>1</v>
      </c>
      <c r="J125" s="17">
        <f t="shared" si="5"/>
        <v>11</v>
      </c>
      <c r="K125" s="28">
        <f t="shared" si="4"/>
        <v>2147.6400000000003</v>
      </c>
    </row>
    <row r="126" spans="1:14" ht="17.25" customHeight="1" x14ac:dyDescent="0.25">
      <c r="A126" s="23">
        <v>45418</v>
      </c>
      <c r="B126" s="23">
        <v>45440</v>
      </c>
      <c r="C126" s="24">
        <v>8</v>
      </c>
      <c r="D126" s="19" t="s">
        <v>95</v>
      </c>
      <c r="E126" s="16" t="s">
        <v>52</v>
      </c>
      <c r="F126" s="26">
        <v>89.68</v>
      </c>
      <c r="G126" s="17">
        <v>7</v>
      </c>
      <c r="H126" s="17">
        <v>0</v>
      </c>
      <c r="I126" s="17">
        <v>0</v>
      </c>
      <c r="J126" s="17">
        <f t="shared" si="5"/>
        <v>7</v>
      </c>
      <c r="K126" s="28">
        <f t="shared" si="4"/>
        <v>627.76</v>
      </c>
    </row>
    <row r="127" spans="1:14" ht="20.25" customHeight="1" x14ac:dyDescent="0.25">
      <c r="A127" s="23">
        <v>45923</v>
      </c>
      <c r="B127" s="23">
        <v>45932</v>
      </c>
      <c r="C127" s="24">
        <v>9</v>
      </c>
      <c r="D127" s="19" t="s">
        <v>98</v>
      </c>
      <c r="E127" s="16" t="s">
        <v>53</v>
      </c>
      <c r="F127" s="55">
        <v>85</v>
      </c>
      <c r="G127" s="17">
        <v>6</v>
      </c>
      <c r="H127" s="17">
        <v>50</v>
      </c>
      <c r="I127" s="17">
        <v>8</v>
      </c>
      <c r="J127" s="17">
        <f t="shared" si="5"/>
        <v>48</v>
      </c>
      <c r="K127" s="28">
        <f t="shared" si="4"/>
        <v>4080</v>
      </c>
    </row>
    <row r="128" spans="1:14" ht="15.75" customHeight="1" x14ac:dyDescent="0.25">
      <c r="A128" s="116">
        <v>45616</v>
      </c>
      <c r="B128" s="116">
        <v>45618</v>
      </c>
      <c r="C128" s="117">
        <v>46</v>
      </c>
      <c r="D128" s="118" t="s">
        <v>96</v>
      </c>
      <c r="E128" s="119" t="s">
        <v>54</v>
      </c>
      <c r="F128" s="120">
        <v>25.99</v>
      </c>
      <c r="G128" s="42">
        <v>4</v>
      </c>
      <c r="H128" s="42">
        <v>0</v>
      </c>
      <c r="I128" s="42">
        <v>4</v>
      </c>
      <c r="J128" s="42">
        <f t="shared" si="5"/>
        <v>0</v>
      </c>
      <c r="K128" s="121">
        <f t="shared" si="4"/>
        <v>0</v>
      </c>
    </row>
    <row r="129" spans="1:14" ht="18.75" customHeight="1" x14ac:dyDescent="0.25">
      <c r="A129" s="116">
        <v>45616</v>
      </c>
      <c r="B129" s="116">
        <v>45618</v>
      </c>
      <c r="C129" s="117">
        <v>105</v>
      </c>
      <c r="D129" s="118" t="s">
        <v>95</v>
      </c>
      <c r="E129" s="119" t="s">
        <v>55</v>
      </c>
      <c r="F129" s="120">
        <v>13.08</v>
      </c>
      <c r="G129" s="42">
        <v>75</v>
      </c>
      <c r="H129" s="42">
        <v>0</v>
      </c>
      <c r="I129" s="42">
        <v>50</v>
      </c>
      <c r="J129" s="42">
        <f t="shared" si="5"/>
        <v>25</v>
      </c>
      <c r="K129" s="121">
        <f>+F129*J129</f>
        <v>327</v>
      </c>
      <c r="M129" s="2"/>
    </row>
    <row r="130" spans="1:14" ht="16.5" customHeight="1" x14ac:dyDescent="0.25">
      <c r="A130" s="116">
        <v>44957</v>
      </c>
      <c r="B130" s="116">
        <v>44970</v>
      </c>
      <c r="C130" s="117">
        <v>106</v>
      </c>
      <c r="D130" s="118" t="s">
        <v>95</v>
      </c>
      <c r="E130" s="119" t="s">
        <v>178</v>
      </c>
      <c r="F130" s="120">
        <v>188.13</v>
      </c>
      <c r="G130" s="42">
        <v>6</v>
      </c>
      <c r="H130" s="42">
        <v>0</v>
      </c>
      <c r="I130" s="42">
        <v>0</v>
      </c>
      <c r="J130" s="42">
        <f t="shared" si="5"/>
        <v>6</v>
      </c>
      <c r="K130" s="121">
        <f>+F130*J130</f>
        <v>1128.78</v>
      </c>
      <c r="M130" s="2"/>
    </row>
    <row r="131" spans="1:14" ht="17.25" customHeight="1" x14ac:dyDescent="0.25">
      <c r="A131" s="116">
        <v>45219</v>
      </c>
      <c r="B131" s="116">
        <v>45226</v>
      </c>
      <c r="C131" s="117">
        <v>24</v>
      </c>
      <c r="D131" s="118" t="s">
        <v>95</v>
      </c>
      <c r="E131" s="119" t="s">
        <v>56</v>
      </c>
      <c r="F131" s="120">
        <v>10</v>
      </c>
      <c r="G131" s="42">
        <v>6</v>
      </c>
      <c r="H131" s="42">
        <v>0</v>
      </c>
      <c r="I131" s="42">
        <v>0</v>
      </c>
      <c r="J131" s="42">
        <f t="shared" si="5"/>
        <v>6</v>
      </c>
      <c r="K131" s="121">
        <f t="shared" ref="K131:K150" si="6">+F131*J131</f>
        <v>60</v>
      </c>
    </row>
    <row r="132" spans="1:14" ht="14.25" customHeight="1" x14ac:dyDescent="0.25">
      <c r="A132" s="116">
        <v>44957</v>
      </c>
      <c r="B132" s="116">
        <v>44970</v>
      </c>
      <c r="C132" s="117">
        <v>107</v>
      </c>
      <c r="D132" s="118" t="s">
        <v>95</v>
      </c>
      <c r="E132" s="119" t="s">
        <v>141</v>
      </c>
      <c r="F132" s="120">
        <v>6</v>
      </c>
      <c r="G132" s="42">
        <v>31</v>
      </c>
      <c r="H132" s="42">
        <v>0</v>
      </c>
      <c r="I132" s="42">
        <v>0</v>
      </c>
      <c r="J132" s="42">
        <f t="shared" si="5"/>
        <v>31</v>
      </c>
      <c r="K132" s="121">
        <f t="shared" si="6"/>
        <v>186</v>
      </c>
      <c r="L132" s="10"/>
      <c r="M132" s="2"/>
    </row>
    <row r="133" spans="1:14" ht="16.5" customHeight="1" x14ac:dyDescent="0.25">
      <c r="A133" s="116">
        <v>44337</v>
      </c>
      <c r="B133" s="116">
        <v>44347</v>
      </c>
      <c r="C133" s="117">
        <v>108</v>
      </c>
      <c r="D133" s="118" t="s">
        <v>95</v>
      </c>
      <c r="E133" s="119" t="s">
        <v>57</v>
      </c>
      <c r="F133" s="120">
        <v>490</v>
      </c>
      <c r="G133" s="42">
        <v>10</v>
      </c>
      <c r="H133" s="42">
        <v>0</v>
      </c>
      <c r="I133" s="42">
        <v>0</v>
      </c>
      <c r="J133" s="42">
        <f t="shared" si="5"/>
        <v>10</v>
      </c>
      <c r="K133" s="121">
        <f t="shared" si="6"/>
        <v>4900</v>
      </c>
      <c r="M133" s="2"/>
    </row>
    <row r="134" spans="1:14" ht="15.75" customHeight="1" x14ac:dyDescent="0.25">
      <c r="A134" s="116"/>
      <c r="B134" s="116"/>
      <c r="C134" s="117"/>
      <c r="D134" s="118" t="s">
        <v>95</v>
      </c>
      <c r="E134" s="119" t="s">
        <v>211</v>
      </c>
      <c r="F134" s="120"/>
      <c r="G134" s="42">
        <v>5</v>
      </c>
      <c r="H134" s="42">
        <v>0</v>
      </c>
      <c r="I134" s="42">
        <v>0</v>
      </c>
      <c r="J134" s="42">
        <f t="shared" si="5"/>
        <v>5</v>
      </c>
      <c r="K134" s="121"/>
      <c r="M134" s="2"/>
    </row>
    <row r="135" spans="1:14" ht="15.75" customHeight="1" x14ac:dyDescent="0.25">
      <c r="A135" s="116">
        <v>45698</v>
      </c>
      <c r="B135" s="116">
        <v>45701</v>
      </c>
      <c r="C135" s="117">
        <v>109</v>
      </c>
      <c r="D135" s="118" t="s">
        <v>95</v>
      </c>
      <c r="E135" s="119" t="s">
        <v>207</v>
      </c>
      <c r="F135" s="120">
        <v>275</v>
      </c>
      <c r="G135" s="42">
        <v>4</v>
      </c>
      <c r="H135" s="42">
        <v>20</v>
      </c>
      <c r="I135" s="42">
        <v>5</v>
      </c>
      <c r="J135" s="42">
        <f t="shared" si="5"/>
        <v>19</v>
      </c>
      <c r="K135" s="121">
        <f t="shared" si="6"/>
        <v>5225</v>
      </c>
    </row>
    <row r="136" spans="1:14" ht="15.75" customHeight="1" x14ac:dyDescent="0.25">
      <c r="A136" s="116">
        <v>45700</v>
      </c>
      <c r="B136" s="116">
        <v>45701</v>
      </c>
      <c r="C136" s="117"/>
      <c r="D136" s="118" t="s">
        <v>95</v>
      </c>
      <c r="E136" s="119" t="s">
        <v>212</v>
      </c>
      <c r="F136" s="120">
        <v>425</v>
      </c>
      <c r="G136" s="42">
        <v>10</v>
      </c>
      <c r="H136" s="42">
        <v>0</v>
      </c>
      <c r="I136" s="42">
        <v>8</v>
      </c>
      <c r="J136" s="42">
        <f t="shared" si="5"/>
        <v>2</v>
      </c>
      <c r="K136" s="121">
        <f t="shared" si="6"/>
        <v>850</v>
      </c>
    </row>
    <row r="137" spans="1:14" ht="18" customHeight="1" x14ac:dyDescent="0.25">
      <c r="A137" s="116">
        <v>44662</v>
      </c>
      <c r="B137" s="116">
        <v>44671</v>
      </c>
      <c r="C137" s="117">
        <v>110</v>
      </c>
      <c r="D137" s="118" t="s">
        <v>95</v>
      </c>
      <c r="E137" s="119" t="s">
        <v>58</v>
      </c>
      <c r="F137" s="120">
        <v>236</v>
      </c>
      <c r="G137" s="42">
        <v>2</v>
      </c>
      <c r="H137" s="42">
        <v>0</v>
      </c>
      <c r="I137" s="42">
        <v>0</v>
      </c>
      <c r="J137" s="42">
        <f t="shared" si="5"/>
        <v>2</v>
      </c>
      <c r="K137" s="121">
        <f t="shared" si="6"/>
        <v>472</v>
      </c>
    </row>
    <row r="138" spans="1:14" ht="14.25" customHeight="1" x14ac:dyDescent="0.25">
      <c r="A138" s="116">
        <v>45698</v>
      </c>
      <c r="B138" s="116">
        <v>45701</v>
      </c>
      <c r="C138" s="117">
        <v>44</v>
      </c>
      <c r="D138" s="118" t="s">
        <v>97</v>
      </c>
      <c r="E138" s="119" t="s">
        <v>122</v>
      </c>
      <c r="F138" s="120">
        <v>175</v>
      </c>
      <c r="G138" s="42">
        <v>7</v>
      </c>
      <c r="H138" s="42">
        <v>0</v>
      </c>
      <c r="I138" s="42">
        <v>1</v>
      </c>
      <c r="J138" s="42">
        <f>+G138-I138+H138</f>
        <v>6</v>
      </c>
      <c r="K138" s="122">
        <f t="shared" si="6"/>
        <v>1050</v>
      </c>
    </row>
    <row r="139" spans="1:14" ht="13.5" customHeight="1" x14ac:dyDescent="0.25">
      <c r="A139" s="116">
        <v>44964</v>
      </c>
      <c r="B139" s="116">
        <v>44966</v>
      </c>
      <c r="C139" s="117">
        <v>39</v>
      </c>
      <c r="D139" s="123" t="s">
        <v>97</v>
      </c>
      <c r="E139" s="119" t="s">
        <v>123</v>
      </c>
      <c r="F139" s="120">
        <v>582.04999999999995</v>
      </c>
      <c r="G139" s="42">
        <v>1</v>
      </c>
      <c r="H139" s="42">
        <v>0</v>
      </c>
      <c r="I139" s="42">
        <v>0</v>
      </c>
      <c r="J139" s="42">
        <f>+G139-I139+H139</f>
        <v>1</v>
      </c>
      <c r="K139" s="121">
        <f t="shared" si="6"/>
        <v>582.04999999999995</v>
      </c>
    </row>
    <row r="140" spans="1:14" ht="13.5" customHeight="1" x14ac:dyDescent="0.25">
      <c r="A140" s="116">
        <v>45923</v>
      </c>
      <c r="B140" s="116">
        <v>45932</v>
      </c>
      <c r="C140" s="117">
        <v>55</v>
      </c>
      <c r="D140" s="118" t="s">
        <v>97</v>
      </c>
      <c r="E140" s="119" t="s">
        <v>59</v>
      </c>
      <c r="F140" s="120">
        <v>190</v>
      </c>
      <c r="G140" s="42">
        <v>17</v>
      </c>
      <c r="H140" s="42">
        <v>60</v>
      </c>
      <c r="I140" s="42">
        <v>46</v>
      </c>
      <c r="J140" s="42">
        <f t="shared" si="5"/>
        <v>31</v>
      </c>
      <c r="K140" s="121">
        <f t="shared" si="6"/>
        <v>5890</v>
      </c>
    </row>
    <row r="141" spans="1:14" ht="18" customHeight="1" x14ac:dyDescent="0.25">
      <c r="A141" s="116">
        <v>45335</v>
      </c>
      <c r="B141" s="116">
        <v>45337</v>
      </c>
      <c r="C141" s="117">
        <v>111</v>
      </c>
      <c r="D141" s="118" t="s">
        <v>95</v>
      </c>
      <c r="E141" s="124" t="s">
        <v>171</v>
      </c>
      <c r="F141" s="120">
        <v>18.5</v>
      </c>
      <c r="G141" s="125">
        <v>43</v>
      </c>
      <c r="H141" s="42">
        <v>0</v>
      </c>
      <c r="I141" s="42">
        <v>2</v>
      </c>
      <c r="J141" s="42">
        <f t="shared" si="5"/>
        <v>41</v>
      </c>
      <c r="K141" s="121">
        <f t="shared" si="6"/>
        <v>758.5</v>
      </c>
    </row>
    <row r="142" spans="1:14" ht="15" customHeight="1" x14ac:dyDescent="0.25">
      <c r="A142" s="116">
        <v>43789</v>
      </c>
      <c r="B142" s="116">
        <v>43799</v>
      </c>
      <c r="C142" s="117">
        <v>112</v>
      </c>
      <c r="D142" s="118" t="s">
        <v>95</v>
      </c>
      <c r="E142" s="119" t="s">
        <v>60</v>
      </c>
      <c r="F142" s="120">
        <v>650</v>
      </c>
      <c r="G142" s="126">
        <v>3</v>
      </c>
      <c r="H142" s="42">
        <v>0</v>
      </c>
      <c r="I142" s="42">
        <v>2</v>
      </c>
      <c r="J142" s="126">
        <f>+G142-I142</f>
        <v>1</v>
      </c>
      <c r="K142" s="121">
        <f t="shared" si="6"/>
        <v>650</v>
      </c>
    </row>
    <row r="143" spans="1:14" ht="15" customHeight="1" x14ac:dyDescent="0.25">
      <c r="A143" s="116">
        <v>45616</v>
      </c>
      <c r="B143" s="116">
        <v>45618</v>
      </c>
      <c r="C143" s="117">
        <v>113</v>
      </c>
      <c r="D143" s="118" t="s">
        <v>96</v>
      </c>
      <c r="E143" s="119" t="s">
        <v>107</v>
      </c>
      <c r="F143" s="120">
        <v>31</v>
      </c>
      <c r="G143" s="42">
        <v>6</v>
      </c>
      <c r="H143" s="42">
        <v>0</v>
      </c>
      <c r="I143" s="42">
        <v>2</v>
      </c>
      <c r="J143" s="42">
        <f t="shared" si="5"/>
        <v>4</v>
      </c>
      <c r="K143" s="121">
        <f t="shared" si="6"/>
        <v>124</v>
      </c>
      <c r="N143" s="115"/>
    </row>
    <row r="144" spans="1:14" ht="14.25" customHeight="1" x14ac:dyDescent="0.25">
      <c r="A144" s="116">
        <v>45902</v>
      </c>
      <c r="B144" s="116">
        <v>45919</v>
      </c>
      <c r="C144" s="117">
        <v>74</v>
      </c>
      <c r="D144" s="118" t="s">
        <v>98</v>
      </c>
      <c r="E144" s="119" t="s">
        <v>61</v>
      </c>
      <c r="F144" s="120">
        <v>320</v>
      </c>
      <c r="G144" s="42">
        <v>4</v>
      </c>
      <c r="H144" s="42">
        <v>0</v>
      </c>
      <c r="I144" s="42">
        <v>0</v>
      </c>
      <c r="J144" s="42">
        <f>+G144-I144+H144</f>
        <v>4</v>
      </c>
      <c r="K144" s="121">
        <f t="shared" si="6"/>
        <v>1280</v>
      </c>
      <c r="M144" s="4"/>
    </row>
    <row r="145" spans="1:15" ht="15.75" x14ac:dyDescent="0.25">
      <c r="A145" s="116">
        <v>46003</v>
      </c>
      <c r="B145" s="116">
        <v>46014</v>
      </c>
      <c r="C145" s="117">
        <v>116</v>
      </c>
      <c r="D145" s="118" t="s">
        <v>98</v>
      </c>
      <c r="E145" s="119" t="s">
        <v>62</v>
      </c>
      <c r="F145" s="120">
        <v>160</v>
      </c>
      <c r="G145" s="42">
        <v>56</v>
      </c>
      <c r="H145" s="42">
        <v>50</v>
      </c>
      <c r="I145" s="42">
        <v>26</v>
      </c>
      <c r="J145" s="42">
        <f>+G145+H145-I145</f>
        <v>80</v>
      </c>
      <c r="K145" s="121">
        <f t="shared" si="6"/>
        <v>12800</v>
      </c>
      <c r="M145" s="114"/>
    </row>
    <row r="146" spans="1:15" ht="16.5" customHeight="1" x14ac:dyDescent="0.25">
      <c r="A146" s="116">
        <v>45902</v>
      </c>
      <c r="B146" s="116">
        <v>45919</v>
      </c>
      <c r="C146" s="117">
        <v>72</v>
      </c>
      <c r="D146" s="118" t="s">
        <v>96</v>
      </c>
      <c r="E146" s="119" t="s">
        <v>222</v>
      </c>
      <c r="F146" s="120">
        <v>161.31</v>
      </c>
      <c r="G146" s="42">
        <v>1</v>
      </c>
      <c r="H146" s="42">
        <v>0</v>
      </c>
      <c r="I146" s="42">
        <v>0</v>
      </c>
      <c r="J146" s="42">
        <f>+G146+H146-I146</f>
        <v>1</v>
      </c>
      <c r="K146" s="121">
        <f t="shared" si="6"/>
        <v>161.31</v>
      </c>
    </row>
    <row r="147" spans="1:15" ht="15.75" customHeight="1" x14ac:dyDescent="0.25">
      <c r="A147" s="116"/>
      <c r="B147" s="116"/>
      <c r="C147" s="117"/>
      <c r="D147" s="118" t="s">
        <v>96</v>
      </c>
      <c r="E147" s="119" t="s">
        <v>209</v>
      </c>
      <c r="F147" s="120">
        <v>188.8</v>
      </c>
      <c r="G147" s="42">
        <v>2</v>
      </c>
      <c r="H147" s="42">
        <v>0</v>
      </c>
      <c r="I147" s="42">
        <v>0</v>
      </c>
      <c r="J147" s="42">
        <v>2</v>
      </c>
      <c r="K147" s="121">
        <f>+F147*J147</f>
        <v>377.6</v>
      </c>
    </row>
    <row r="148" spans="1:15" ht="15.75" customHeight="1" x14ac:dyDescent="0.25">
      <c r="A148" s="116">
        <v>44971</v>
      </c>
      <c r="B148" s="116">
        <v>44971</v>
      </c>
      <c r="C148" s="117"/>
      <c r="D148" s="118" t="s">
        <v>96</v>
      </c>
      <c r="E148" s="119" t="s">
        <v>210</v>
      </c>
      <c r="F148" s="120">
        <v>466.1</v>
      </c>
      <c r="G148" s="42">
        <v>5</v>
      </c>
      <c r="H148" s="42">
        <v>0</v>
      </c>
      <c r="I148" s="42">
        <v>2</v>
      </c>
      <c r="J148" s="42">
        <v>3</v>
      </c>
      <c r="K148" s="121">
        <f>+F148*J148</f>
        <v>1398.3000000000002</v>
      </c>
    </row>
    <row r="149" spans="1:15" ht="16.5" customHeight="1" x14ac:dyDescent="0.25">
      <c r="A149" s="116">
        <v>46003</v>
      </c>
      <c r="B149" s="116">
        <v>46014</v>
      </c>
      <c r="C149" s="117">
        <v>75</v>
      </c>
      <c r="D149" s="118" t="s">
        <v>96</v>
      </c>
      <c r="E149" s="119" t="s">
        <v>86</v>
      </c>
      <c r="F149" s="120">
        <v>125</v>
      </c>
      <c r="G149" s="42">
        <v>14</v>
      </c>
      <c r="H149" s="42">
        <v>14</v>
      </c>
      <c r="I149" s="42">
        <v>13</v>
      </c>
      <c r="J149" s="42">
        <f>+G149-I149+H149</f>
        <v>15</v>
      </c>
      <c r="K149" s="121">
        <f t="shared" si="6"/>
        <v>1875</v>
      </c>
    </row>
    <row r="150" spans="1:15" ht="15.75" x14ac:dyDescent="0.25">
      <c r="A150" s="116">
        <v>46003</v>
      </c>
      <c r="B150" s="116">
        <v>46014</v>
      </c>
      <c r="C150" s="117">
        <v>78</v>
      </c>
      <c r="D150" s="118" t="s">
        <v>96</v>
      </c>
      <c r="E150" s="119" t="s">
        <v>63</v>
      </c>
      <c r="F150" s="120">
        <v>125</v>
      </c>
      <c r="G150" s="42">
        <v>17</v>
      </c>
      <c r="H150" s="42">
        <v>15</v>
      </c>
      <c r="I150" s="42">
        <v>6</v>
      </c>
      <c r="J150" s="42">
        <f>+G150-I150+H150</f>
        <v>26</v>
      </c>
      <c r="K150" s="121">
        <f t="shared" si="6"/>
        <v>3250</v>
      </c>
      <c r="N150" s="114"/>
    </row>
    <row r="151" spans="1:15" ht="15.75" x14ac:dyDescent="0.25">
      <c r="A151" s="116">
        <v>46014</v>
      </c>
      <c r="B151" s="116">
        <v>46014</v>
      </c>
      <c r="C151" s="117"/>
      <c r="D151" s="118" t="s">
        <v>100</v>
      </c>
      <c r="E151" s="119" t="s">
        <v>220</v>
      </c>
      <c r="F151" s="120">
        <v>330.4</v>
      </c>
      <c r="G151" s="42">
        <v>2</v>
      </c>
      <c r="H151" s="42">
        <v>0</v>
      </c>
      <c r="I151" s="42">
        <v>0</v>
      </c>
      <c r="J151" s="42">
        <v>2</v>
      </c>
      <c r="K151" s="121">
        <f>+F151*J151</f>
        <v>660.8</v>
      </c>
      <c r="N151" s="114"/>
    </row>
    <row r="152" spans="1:15" ht="15.75" x14ac:dyDescent="0.25">
      <c r="A152" s="116">
        <v>46003</v>
      </c>
      <c r="B152" s="116">
        <v>46014</v>
      </c>
      <c r="C152" s="117">
        <v>117</v>
      </c>
      <c r="D152" s="118" t="s">
        <v>101</v>
      </c>
      <c r="E152" s="119" t="s">
        <v>162</v>
      </c>
      <c r="F152" s="120">
        <v>34.159999999999997</v>
      </c>
      <c r="G152" s="42">
        <v>24</v>
      </c>
      <c r="H152" s="42">
        <v>24</v>
      </c>
      <c r="I152" s="42">
        <v>15</v>
      </c>
      <c r="J152" s="42">
        <f t="shared" si="5"/>
        <v>33</v>
      </c>
      <c r="K152" s="121">
        <f>+F152*J152</f>
        <v>1127.28</v>
      </c>
      <c r="N152" s="114"/>
    </row>
    <row r="153" spans="1:15" ht="15.75" customHeight="1" x14ac:dyDescent="0.25">
      <c r="A153" s="116">
        <v>46003</v>
      </c>
      <c r="B153" s="116">
        <v>46014</v>
      </c>
      <c r="C153" s="117">
        <v>118</v>
      </c>
      <c r="D153" s="118" t="s">
        <v>98</v>
      </c>
      <c r="E153" s="119" t="s">
        <v>64</v>
      </c>
      <c r="F153" s="120">
        <v>178</v>
      </c>
      <c r="G153" s="42">
        <v>10</v>
      </c>
      <c r="H153" s="42">
        <v>5</v>
      </c>
      <c r="I153" s="42">
        <v>1</v>
      </c>
      <c r="J153" s="42">
        <f t="shared" si="5"/>
        <v>14</v>
      </c>
      <c r="K153" s="121">
        <f t="shared" ref="K153:K155" si="7">+F153*J153</f>
        <v>2492</v>
      </c>
      <c r="N153" s="114"/>
    </row>
    <row r="154" spans="1:15" ht="15.75" customHeight="1" x14ac:dyDescent="0.25">
      <c r="A154" s="116">
        <v>46003</v>
      </c>
      <c r="B154" s="116">
        <v>46014</v>
      </c>
      <c r="C154" s="117">
        <v>119</v>
      </c>
      <c r="D154" s="118" t="s">
        <v>163</v>
      </c>
      <c r="E154" s="119" t="s">
        <v>164</v>
      </c>
      <c r="F154" s="120">
        <v>267.86</v>
      </c>
      <c r="G154" s="42">
        <v>4</v>
      </c>
      <c r="H154" s="42">
        <v>15</v>
      </c>
      <c r="I154" s="42">
        <v>0</v>
      </c>
      <c r="J154" s="42">
        <f t="shared" si="5"/>
        <v>19</v>
      </c>
      <c r="K154" s="121">
        <f t="shared" si="7"/>
        <v>5089.34</v>
      </c>
      <c r="N154" s="114"/>
    </row>
    <row r="155" spans="1:15" ht="15.75" customHeight="1" x14ac:dyDescent="0.25">
      <c r="A155" s="116">
        <v>46003</v>
      </c>
      <c r="B155" s="116">
        <v>46014</v>
      </c>
      <c r="C155" s="117">
        <v>80</v>
      </c>
      <c r="D155" s="118" t="s">
        <v>95</v>
      </c>
      <c r="E155" s="119" t="s">
        <v>221</v>
      </c>
      <c r="F155" s="120">
        <v>444.86</v>
      </c>
      <c r="G155" s="42">
        <v>40</v>
      </c>
      <c r="H155" s="118">
        <v>80</v>
      </c>
      <c r="I155" s="127">
        <v>42</v>
      </c>
      <c r="J155" s="42">
        <f>+G155-I155+H155</f>
        <v>78</v>
      </c>
      <c r="K155" s="121">
        <f t="shared" si="7"/>
        <v>34699.08</v>
      </c>
      <c r="N155" s="114"/>
      <c r="O155" s="115"/>
    </row>
    <row r="156" spans="1:15" ht="15.75" customHeight="1" x14ac:dyDescent="0.25">
      <c r="A156" s="116">
        <v>46003</v>
      </c>
      <c r="B156" s="116">
        <v>46014</v>
      </c>
      <c r="C156" s="117">
        <v>120</v>
      </c>
      <c r="D156" s="118" t="s">
        <v>96</v>
      </c>
      <c r="E156" s="119" t="s">
        <v>159</v>
      </c>
      <c r="F156" s="120">
        <v>40.770000000000003</v>
      </c>
      <c r="G156" s="123">
        <v>0</v>
      </c>
      <c r="H156" s="123">
        <v>4</v>
      </c>
      <c r="I156" s="123">
        <v>0</v>
      </c>
      <c r="J156" s="123">
        <f>+G156-I156+H156</f>
        <v>4</v>
      </c>
      <c r="K156" s="121">
        <f>+F156*J156</f>
        <v>163.08000000000001</v>
      </c>
      <c r="N156" s="114"/>
    </row>
    <row r="157" spans="1:15" ht="16.5" customHeight="1" x14ac:dyDescent="0.25">
      <c r="A157" s="116">
        <v>46003</v>
      </c>
      <c r="B157" s="116">
        <v>46014</v>
      </c>
      <c r="C157" s="117">
        <v>121</v>
      </c>
      <c r="D157" s="118" t="s">
        <v>160</v>
      </c>
      <c r="E157" s="119" t="s">
        <v>161</v>
      </c>
      <c r="F157" s="120">
        <v>115</v>
      </c>
      <c r="G157" s="123">
        <v>1</v>
      </c>
      <c r="H157" s="123">
        <v>0</v>
      </c>
      <c r="I157" s="123">
        <v>0</v>
      </c>
      <c r="J157" s="123">
        <f>+G157-I157+H157</f>
        <v>1</v>
      </c>
      <c r="K157" s="121">
        <f>+F157*J157</f>
        <v>115</v>
      </c>
      <c r="N157" s="114"/>
    </row>
    <row r="158" spans="1:15" ht="15.75" customHeight="1" x14ac:dyDescent="0.25">
      <c r="A158" s="116">
        <v>46014</v>
      </c>
      <c r="B158" s="116">
        <v>46014</v>
      </c>
      <c r="C158" s="117"/>
      <c r="D158" s="118" t="s">
        <v>95</v>
      </c>
      <c r="E158" s="119" t="s">
        <v>217</v>
      </c>
      <c r="F158" s="120">
        <v>47.2</v>
      </c>
      <c r="G158" s="123">
        <v>0</v>
      </c>
      <c r="H158" s="123">
        <v>3</v>
      </c>
      <c r="I158" s="123">
        <v>0</v>
      </c>
      <c r="J158" s="123">
        <v>3</v>
      </c>
      <c r="K158" s="121">
        <f>+F158*J158</f>
        <v>141.60000000000002</v>
      </c>
      <c r="N158" s="114"/>
    </row>
    <row r="159" spans="1:15" ht="14.25" customHeight="1" x14ac:dyDescent="0.25">
      <c r="A159" s="116">
        <v>46003</v>
      </c>
      <c r="B159" s="116">
        <v>46014</v>
      </c>
      <c r="C159" s="117">
        <v>122</v>
      </c>
      <c r="D159" s="118" t="s">
        <v>155</v>
      </c>
      <c r="E159" s="119" t="s">
        <v>156</v>
      </c>
      <c r="F159" s="120">
        <v>1145</v>
      </c>
      <c r="G159" s="123">
        <v>0</v>
      </c>
      <c r="H159" s="123">
        <v>2</v>
      </c>
      <c r="I159" s="123">
        <v>0</v>
      </c>
      <c r="J159" s="123">
        <f t="shared" si="5"/>
        <v>2</v>
      </c>
      <c r="K159" s="121">
        <f t="shared" ref="K159:K171" si="8">+F159*J159</f>
        <v>2290</v>
      </c>
      <c r="N159" s="114"/>
    </row>
    <row r="160" spans="1:15" ht="14.25" customHeight="1" x14ac:dyDescent="0.25">
      <c r="A160" s="116">
        <v>46003</v>
      </c>
      <c r="B160" s="116">
        <v>46014</v>
      </c>
      <c r="C160" s="117">
        <v>123</v>
      </c>
      <c r="D160" s="118" t="s">
        <v>98</v>
      </c>
      <c r="E160" s="119" t="s">
        <v>157</v>
      </c>
      <c r="F160" s="120">
        <v>150</v>
      </c>
      <c r="G160" s="123">
        <v>2</v>
      </c>
      <c r="H160" s="123">
        <v>6</v>
      </c>
      <c r="I160" s="123">
        <v>1</v>
      </c>
      <c r="J160" s="123">
        <f t="shared" si="5"/>
        <v>7</v>
      </c>
      <c r="K160" s="121">
        <f t="shared" si="8"/>
        <v>1050</v>
      </c>
      <c r="N160" s="114"/>
    </row>
    <row r="161" spans="1:15" ht="14.25" customHeight="1" x14ac:dyDescent="0.25">
      <c r="A161" s="116">
        <v>46003</v>
      </c>
      <c r="B161" s="116">
        <v>46014</v>
      </c>
      <c r="C161" s="117">
        <v>124</v>
      </c>
      <c r="D161" s="118" t="s">
        <v>95</v>
      </c>
      <c r="E161" s="119" t="s">
        <v>158</v>
      </c>
      <c r="F161" s="120">
        <v>528</v>
      </c>
      <c r="G161" s="123">
        <v>4</v>
      </c>
      <c r="H161" s="123">
        <v>2</v>
      </c>
      <c r="I161" s="123">
        <v>0</v>
      </c>
      <c r="J161" s="123">
        <f>+G161-I161+H161</f>
        <v>6</v>
      </c>
      <c r="K161" s="121">
        <f t="shared" si="8"/>
        <v>3168</v>
      </c>
      <c r="N161" s="114"/>
    </row>
    <row r="162" spans="1:15" ht="15.75" customHeight="1" x14ac:dyDescent="0.25">
      <c r="A162" s="116">
        <v>45957</v>
      </c>
      <c r="B162" s="116">
        <v>45960</v>
      </c>
      <c r="C162" s="117">
        <v>175</v>
      </c>
      <c r="D162" s="117" t="s">
        <v>95</v>
      </c>
      <c r="E162" s="124" t="s">
        <v>199</v>
      </c>
      <c r="F162" s="120">
        <v>65</v>
      </c>
      <c r="G162" s="128">
        <v>0</v>
      </c>
      <c r="H162" s="128">
        <v>16</v>
      </c>
      <c r="I162" s="128">
        <v>16</v>
      </c>
      <c r="J162" s="123">
        <f t="shared" si="5"/>
        <v>0</v>
      </c>
      <c r="K162" s="121">
        <f t="shared" si="8"/>
        <v>0</v>
      </c>
      <c r="N162" s="114"/>
    </row>
    <row r="163" spans="1:15" ht="13.5" customHeight="1" x14ac:dyDescent="0.25">
      <c r="A163" s="116">
        <v>45957</v>
      </c>
      <c r="B163" s="116">
        <v>45960</v>
      </c>
      <c r="C163" s="117">
        <v>176</v>
      </c>
      <c r="D163" s="117" t="s">
        <v>95</v>
      </c>
      <c r="E163" s="124" t="s">
        <v>200</v>
      </c>
      <c r="F163" s="120">
        <v>120</v>
      </c>
      <c r="G163" s="128">
        <v>0</v>
      </c>
      <c r="H163" s="128">
        <v>11</v>
      </c>
      <c r="I163" s="128">
        <v>11</v>
      </c>
      <c r="J163" s="128">
        <f t="shared" si="5"/>
        <v>0</v>
      </c>
      <c r="K163" s="121">
        <f t="shared" si="8"/>
        <v>0</v>
      </c>
    </row>
    <row r="164" spans="1:15" ht="15.75" customHeight="1" x14ac:dyDescent="0.25">
      <c r="A164" s="116"/>
      <c r="B164" s="116"/>
      <c r="C164" s="117"/>
      <c r="D164" s="117" t="s">
        <v>95</v>
      </c>
      <c r="E164" s="124" t="s">
        <v>213</v>
      </c>
      <c r="F164" s="120"/>
      <c r="G164" s="128">
        <v>29</v>
      </c>
      <c r="H164" s="128">
        <v>0</v>
      </c>
      <c r="I164" s="128">
        <v>0</v>
      </c>
      <c r="J164" s="128">
        <f t="shared" si="5"/>
        <v>29</v>
      </c>
      <c r="K164" s="121"/>
    </row>
    <row r="165" spans="1:15" ht="14.25" customHeight="1" x14ac:dyDescent="0.25">
      <c r="A165" s="116">
        <v>45957</v>
      </c>
      <c r="B165" s="116">
        <v>45960</v>
      </c>
      <c r="C165" s="117">
        <v>177</v>
      </c>
      <c r="D165" s="117" t="s">
        <v>98</v>
      </c>
      <c r="E165" s="124" t="s">
        <v>201</v>
      </c>
      <c r="F165" s="120">
        <v>114</v>
      </c>
      <c r="G165" s="128">
        <v>0</v>
      </c>
      <c r="H165" s="128">
        <v>10</v>
      </c>
      <c r="I165" s="128">
        <v>10</v>
      </c>
      <c r="J165" s="128">
        <v>0</v>
      </c>
      <c r="K165" s="121">
        <f t="shared" si="8"/>
        <v>0</v>
      </c>
      <c r="O165" s="115"/>
    </row>
    <row r="166" spans="1:15" ht="12" customHeight="1" x14ac:dyDescent="0.25">
      <c r="A166" s="116">
        <v>45957</v>
      </c>
      <c r="B166" s="116">
        <v>45960</v>
      </c>
      <c r="C166" s="117">
        <v>178</v>
      </c>
      <c r="D166" s="117" t="s">
        <v>95</v>
      </c>
      <c r="E166" s="124" t="s">
        <v>202</v>
      </c>
      <c r="F166" s="120">
        <v>1695</v>
      </c>
      <c r="G166" s="128">
        <v>0</v>
      </c>
      <c r="H166" s="128">
        <v>2</v>
      </c>
      <c r="I166" s="128">
        <v>2</v>
      </c>
      <c r="J166" s="128">
        <v>0</v>
      </c>
      <c r="K166" s="121">
        <f t="shared" si="8"/>
        <v>0</v>
      </c>
      <c r="M166" s="5"/>
    </row>
    <row r="167" spans="1:15" ht="15" customHeight="1" x14ac:dyDescent="0.25">
      <c r="A167" s="116">
        <v>45957</v>
      </c>
      <c r="B167" s="116">
        <v>45960</v>
      </c>
      <c r="C167" s="117">
        <v>179</v>
      </c>
      <c r="D167" s="117" t="s">
        <v>98</v>
      </c>
      <c r="E167" s="124" t="s">
        <v>203</v>
      </c>
      <c r="F167" s="120">
        <v>725</v>
      </c>
      <c r="G167" s="128">
        <v>0</v>
      </c>
      <c r="H167" s="128">
        <v>10</v>
      </c>
      <c r="I167" s="128">
        <v>10</v>
      </c>
      <c r="J167" s="128">
        <v>0</v>
      </c>
      <c r="K167" s="121">
        <f t="shared" si="8"/>
        <v>0</v>
      </c>
      <c r="M167" s="5"/>
    </row>
    <row r="168" spans="1:15" ht="15.75" customHeight="1" x14ac:dyDescent="0.25">
      <c r="A168" s="116">
        <v>45957</v>
      </c>
      <c r="B168" s="116">
        <v>45960</v>
      </c>
      <c r="C168" s="117">
        <v>180</v>
      </c>
      <c r="D168" s="117" t="s">
        <v>95</v>
      </c>
      <c r="E168" s="124" t="s">
        <v>204</v>
      </c>
      <c r="F168" s="120">
        <v>105</v>
      </c>
      <c r="G168" s="128">
        <v>0</v>
      </c>
      <c r="H168" s="128">
        <v>15</v>
      </c>
      <c r="I168" s="128">
        <v>15</v>
      </c>
      <c r="J168" s="128">
        <v>0</v>
      </c>
      <c r="K168" s="121">
        <f t="shared" si="8"/>
        <v>0</v>
      </c>
      <c r="M168" s="2"/>
    </row>
    <row r="169" spans="1:15" ht="15.75" x14ac:dyDescent="0.25">
      <c r="A169" s="116">
        <v>45957</v>
      </c>
      <c r="B169" s="116">
        <v>45960</v>
      </c>
      <c r="C169" s="117">
        <v>181</v>
      </c>
      <c r="D169" s="117" t="s">
        <v>95</v>
      </c>
      <c r="E169" s="124" t="s">
        <v>205</v>
      </c>
      <c r="F169" s="120">
        <v>1060</v>
      </c>
      <c r="G169" s="128">
        <v>0</v>
      </c>
      <c r="H169" s="128">
        <v>2</v>
      </c>
      <c r="I169" s="128">
        <v>1</v>
      </c>
      <c r="J169" s="128">
        <v>1</v>
      </c>
      <c r="K169" s="121">
        <f t="shared" si="8"/>
        <v>1060</v>
      </c>
    </row>
    <row r="170" spans="1:15" ht="15.75" customHeight="1" x14ac:dyDescent="0.25">
      <c r="A170" s="116">
        <v>45957</v>
      </c>
      <c r="B170" s="116">
        <v>45960</v>
      </c>
      <c r="C170" s="117">
        <v>182</v>
      </c>
      <c r="D170" s="117" t="s">
        <v>95</v>
      </c>
      <c r="E170" s="124" t="s">
        <v>206</v>
      </c>
      <c r="F170" s="120">
        <v>325</v>
      </c>
      <c r="G170" s="128">
        <v>0</v>
      </c>
      <c r="H170" s="128">
        <v>2</v>
      </c>
      <c r="I170" s="128">
        <v>2</v>
      </c>
      <c r="J170" s="128">
        <v>0</v>
      </c>
      <c r="K170" s="121">
        <f t="shared" si="8"/>
        <v>0</v>
      </c>
    </row>
    <row r="171" spans="1:15" ht="15" customHeight="1" x14ac:dyDescent="0.25">
      <c r="A171" s="116">
        <v>45930</v>
      </c>
      <c r="B171" s="116">
        <v>45932</v>
      </c>
      <c r="C171" s="117">
        <v>81</v>
      </c>
      <c r="D171" s="118" t="s">
        <v>98</v>
      </c>
      <c r="E171" s="119" t="s">
        <v>65</v>
      </c>
      <c r="F171" s="120">
        <v>346.33</v>
      </c>
      <c r="G171" s="42">
        <v>7</v>
      </c>
      <c r="H171" s="118">
        <v>10</v>
      </c>
      <c r="I171" s="118">
        <v>6</v>
      </c>
      <c r="J171" s="42">
        <f t="shared" ref="J171:J248" si="9">+G171-I171+H171</f>
        <v>11</v>
      </c>
      <c r="K171" s="121">
        <f t="shared" si="8"/>
        <v>3809.6299999999997</v>
      </c>
    </row>
    <row r="172" spans="1:15" ht="15.75" customHeight="1" x14ac:dyDescent="0.25">
      <c r="A172" s="116">
        <v>45190</v>
      </c>
      <c r="B172" s="116">
        <v>45195</v>
      </c>
      <c r="C172" s="117">
        <v>82</v>
      </c>
      <c r="D172" s="118" t="s">
        <v>98</v>
      </c>
      <c r="E172" s="119" t="s">
        <v>66</v>
      </c>
      <c r="F172" s="120">
        <v>300</v>
      </c>
      <c r="G172" s="42">
        <v>5</v>
      </c>
      <c r="H172" s="42">
        <v>0</v>
      </c>
      <c r="I172" s="42">
        <v>0</v>
      </c>
      <c r="J172" s="42">
        <f t="shared" si="9"/>
        <v>5</v>
      </c>
      <c r="K172" s="121">
        <f>+F172*J172</f>
        <v>1500</v>
      </c>
    </row>
    <row r="173" spans="1:15" ht="15.75" customHeight="1" x14ac:dyDescent="0.25">
      <c r="A173" s="116">
        <v>45930</v>
      </c>
      <c r="B173" s="116">
        <v>45932</v>
      </c>
      <c r="C173" s="117">
        <v>125</v>
      </c>
      <c r="D173" s="118" t="s">
        <v>101</v>
      </c>
      <c r="E173" s="119" t="s">
        <v>67</v>
      </c>
      <c r="F173" s="120">
        <v>218.3</v>
      </c>
      <c r="G173" s="42">
        <v>3</v>
      </c>
      <c r="H173" s="42">
        <v>10</v>
      </c>
      <c r="I173" s="42">
        <v>5</v>
      </c>
      <c r="J173" s="42">
        <f t="shared" si="9"/>
        <v>8</v>
      </c>
      <c r="K173" s="121">
        <f>+F173*J173</f>
        <v>1746.4</v>
      </c>
    </row>
    <row r="174" spans="1:15" ht="15.75" customHeight="1" x14ac:dyDescent="0.25">
      <c r="A174" s="116">
        <v>45695</v>
      </c>
      <c r="B174" s="116">
        <v>45699</v>
      </c>
      <c r="C174" s="117">
        <v>83</v>
      </c>
      <c r="D174" s="118" t="s">
        <v>99</v>
      </c>
      <c r="E174" s="119" t="s">
        <v>68</v>
      </c>
      <c r="F174" s="120">
        <v>120</v>
      </c>
      <c r="G174" s="42">
        <v>41</v>
      </c>
      <c r="H174" s="42">
        <v>0</v>
      </c>
      <c r="I174" s="42">
        <v>3</v>
      </c>
      <c r="J174" s="42">
        <f>+G174-I174+H174</f>
        <v>38</v>
      </c>
      <c r="K174" s="121">
        <f>+F174*J174</f>
        <v>4560</v>
      </c>
    </row>
    <row r="175" spans="1:15" ht="15.75" x14ac:dyDescent="0.25">
      <c r="A175" s="116">
        <v>45930</v>
      </c>
      <c r="B175" s="116">
        <v>45932</v>
      </c>
      <c r="C175" s="117">
        <v>126</v>
      </c>
      <c r="D175" s="118" t="s">
        <v>99</v>
      </c>
      <c r="E175" s="119" t="s">
        <v>69</v>
      </c>
      <c r="F175" s="120">
        <v>120</v>
      </c>
      <c r="G175" s="42">
        <v>4</v>
      </c>
      <c r="H175" s="42">
        <v>100</v>
      </c>
      <c r="I175" s="42">
        <v>78</v>
      </c>
      <c r="J175" s="42">
        <f>+G175-I175+H175</f>
        <v>26</v>
      </c>
      <c r="K175" s="121">
        <f t="shared" ref="K175:K200" si="10">+F175*J175</f>
        <v>3120</v>
      </c>
    </row>
    <row r="176" spans="1:15" ht="15.75" x14ac:dyDescent="0.25">
      <c r="A176" s="116">
        <v>45930</v>
      </c>
      <c r="B176" s="116">
        <v>45932</v>
      </c>
      <c r="C176" s="117">
        <v>89</v>
      </c>
      <c r="D176" s="118" t="s">
        <v>99</v>
      </c>
      <c r="E176" s="119" t="s">
        <v>128</v>
      </c>
      <c r="F176" s="120">
        <v>93.92</v>
      </c>
      <c r="G176" s="42">
        <v>9</v>
      </c>
      <c r="H176" s="42">
        <v>35</v>
      </c>
      <c r="I176" s="42">
        <v>14</v>
      </c>
      <c r="J176" s="42">
        <f>+G176-I176+H176</f>
        <v>30</v>
      </c>
      <c r="K176" s="121">
        <f t="shared" si="10"/>
        <v>2817.6</v>
      </c>
    </row>
    <row r="177" spans="1:11" ht="15.75" x14ac:dyDescent="0.25">
      <c r="A177" s="116">
        <v>44965</v>
      </c>
      <c r="B177" s="116">
        <v>44971</v>
      </c>
      <c r="C177" s="117">
        <v>90</v>
      </c>
      <c r="D177" s="118" t="s">
        <v>101</v>
      </c>
      <c r="E177" s="119" t="s">
        <v>70</v>
      </c>
      <c r="F177" s="120">
        <v>55.6</v>
      </c>
      <c r="G177" s="42">
        <v>13</v>
      </c>
      <c r="H177" s="42">
        <v>0</v>
      </c>
      <c r="I177" s="42">
        <v>1</v>
      </c>
      <c r="J177" s="42">
        <f t="shared" si="9"/>
        <v>12</v>
      </c>
      <c r="K177" s="121">
        <f t="shared" si="10"/>
        <v>667.2</v>
      </c>
    </row>
    <row r="178" spans="1:11" ht="15.75" x14ac:dyDescent="0.25">
      <c r="A178" s="116">
        <v>44468</v>
      </c>
      <c r="B178" s="116">
        <v>44285</v>
      </c>
      <c r="C178" s="117">
        <v>127</v>
      </c>
      <c r="D178" s="118" t="s">
        <v>98</v>
      </c>
      <c r="E178" s="119" t="s">
        <v>71</v>
      </c>
      <c r="F178" s="120">
        <v>70</v>
      </c>
      <c r="G178" s="42">
        <v>7</v>
      </c>
      <c r="H178" s="42">
        <v>0</v>
      </c>
      <c r="I178" s="42">
        <v>3</v>
      </c>
      <c r="J178" s="42">
        <f t="shared" si="9"/>
        <v>4</v>
      </c>
      <c r="K178" s="121">
        <f t="shared" si="10"/>
        <v>280</v>
      </c>
    </row>
    <row r="179" spans="1:11" ht="12.75" customHeight="1" x14ac:dyDescent="0.25">
      <c r="A179" s="116">
        <v>45929</v>
      </c>
      <c r="B179" s="116">
        <v>45943</v>
      </c>
      <c r="C179" s="117">
        <v>91</v>
      </c>
      <c r="D179" s="118" t="s">
        <v>101</v>
      </c>
      <c r="E179" s="119" t="s">
        <v>72</v>
      </c>
      <c r="F179" s="120">
        <v>47.5</v>
      </c>
      <c r="G179" s="42">
        <v>168</v>
      </c>
      <c r="H179" s="42">
        <v>360</v>
      </c>
      <c r="I179" s="118">
        <v>167</v>
      </c>
      <c r="J179" s="129">
        <f>+G179-I179+H179</f>
        <v>361</v>
      </c>
      <c r="K179" s="121">
        <f t="shared" si="10"/>
        <v>17147.5</v>
      </c>
    </row>
    <row r="180" spans="1:11" ht="14.25" customHeight="1" x14ac:dyDescent="0.25">
      <c r="A180" s="116">
        <v>44965</v>
      </c>
      <c r="B180" s="116">
        <v>44971</v>
      </c>
      <c r="C180" s="117">
        <v>92</v>
      </c>
      <c r="D180" s="118" t="s">
        <v>99</v>
      </c>
      <c r="E180" s="119" t="s">
        <v>73</v>
      </c>
      <c r="F180" s="120">
        <v>15.95</v>
      </c>
      <c r="G180" s="42">
        <v>46</v>
      </c>
      <c r="H180" s="42">
        <v>0</v>
      </c>
      <c r="I180" s="42">
        <v>0</v>
      </c>
      <c r="J180" s="42">
        <f t="shared" si="9"/>
        <v>46</v>
      </c>
      <c r="K180" s="121">
        <f t="shared" si="10"/>
        <v>733.69999999999993</v>
      </c>
    </row>
    <row r="181" spans="1:11" ht="15.75" x14ac:dyDescent="0.25">
      <c r="A181" s="116">
        <v>45105</v>
      </c>
      <c r="B181" s="116">
        <v>45117</v>
      </c>
      <c r="C181" s="117">
        <v>93</v>
      </c>
      <c r="D181" s="118" t="s">
        <v>99</v>
      </c>
      <c r="E181" s="119" t="s">
        <v>108</v>
      </c>
      <c r="F181" s="120">
        <v>13</v>
      </c>
      <c r="G181" s="42">
        <v>39</v>
      </c>
      <c r="H181" s="42">
        <v>0</v>
      </c>
      <c r="I181" s="42">
        <v>7</v>
      </c>
      <c r="J181" s="42">
        <f t="shared" si="9"/>
        <v>32</v>
      </c>
      <c r="K181" s="121">
        <f t="shared" si="10"/>
        <v>416</v>
      </c>
    </row>
    <row r="182" spans="1:11" ht="15.75" x14ac:dyDescent="0.25">
      <c r="A182" s="116">
        <v>45929</v>
      </c>
      <c r="B182" s="116">
        <v>45943</v>
      </c>
      <c r="C182" s="117">
        <v>95</v>
      </c>
      <c r="D182" s="118" t="s">
        <v>101</v>
      </c>
      <c r="E182" s="119" t="s">
        <v>74</v>
      </c>
      <c r="F182" s="130">
        <v>90</v>
      </c>
      <c r="G182" s="42">
        <v>0</v>
      </c>
      <c r="H182" s="42">
        <v>480</v>
      </c>
      <c r="I182" s="42">
        <v>112</v>
      </c>
      <c r="J182" s="42">
        <f t="shared" si="9"/>
        <v>368</v>
      </c>
      <c r="K182" s="121">
        <f t="shared" si="10"/>
        <v>33120</v>
      </c>
    </row>
    <row r="183" spans="1:11" ht="15.75" x14ac:dyDescent="0.25">
      <c r="A183" s="116">
        <v>45929</v>
      </c>
      <c r="B183" s="116">
        <v>45943</v>
      </c>
      <c r="C183" s="117">
        <v>96</v>
      </c>
      <c r="D183" s="118" t="s">
        <v>101</v>
      </c>
      <c r="E183" s="119" t="s">
        <v>75</v>
      </c>
      <c r="F183" s="120">
        <v>92.5</v>
      </c>
      <c r="G183" s="42">
        <v>152</v>
      </c>
      <c r="H183" s="42">
        <v>200</v>
      </c>
      <c r="I183" s="42">
        <v>28</v>
      </c>
      <c r="J183" s="42">
        <f t="shared" si="9"/>
        <v>324</v>
      </c>
      <c r="K183" s="121">
        <f t="shared" si="10"/>
        <v>29970</v>
      </c>
    </row>
    <row r="184" spans="1:11" ht="15.75" x14ac:dyDescent="0.25">
      <c r="A184" s="116">
        <v>45930</v>
      </c>
      <c r="B184" s="116">
        <v>45932</v>
      </c>
      <c r="C184" s="117">
        <v>84</v>
      </c>
      <c r="D184" s="118" t="s">
        <v>100</v>
      </c>
      <c r="E184" s="119" t="s">
        <v>76</v>
      </c>
      <c r="F184" s="120">
        <v>54</v>
      </c>
      <c r="G184" s="42">
        <v>0</v>
      </c>
      <c r="H184" s="42">
        <v>40</v>
      </c>
      <c r="I184" s="42">
        <v>9</v>
      </c>
      <c r="J184" s="42">
        <f t="shared" si="9"/>
        <v>31</v>
      </c>
      <c r="K184" s="121">
        <f t="shared" si="10"/>
        <v>1674</v>
      </c>
    </row>
    <row r="185" spans="1:11" ht="15.75" x14ac:dyDescent="0.25">
      <c r="A185" s="116">
        <v>45930</v>
      </c>
      <c r="B185" s="116">
        <v>45932</v>
      </c>
      <c r="C185" s="117">
        <v>85</v>
      </c>
      <c r="D185" s="118" t="s">
        <v>100</v>
      </c>
      <c r="E185" s="119" t="s">
        <v>184</v>
      </c>
      <c r="F185" s="120">
        <v>80</v>
      </c>
      <c r="G185" s="42">
        <v>0</v>
      </c>
      <c r="H185" s="42">
        <v>60</v>
      </c>
      <c r="I185" s="42">
        <v>20</v>
      </c>
      <c r="J185" s="42">
        <f t="shared" si="9"/>
        <v>40</v>
      </c>
      <c r="K185" s="121">
        <f t="shared" si="10"/>
        <v>3200</v>
      </c>
    </row>
    <row r="186" spans="1:11" ht="15.75" x14ac:dyDescent="0.25">
      <c r="A186" s="23">
        <v>45930</v>
      </c>
      <c r="B186" s="23">
        <v>45932</v>
      </c>
      <c r="C186" s="24">
        <v>128</v>
      </c>
      <c r="D186" s="19" t="s">
        <v>100</v>
      </c>
      <c r="E186" s="16" t="s">
        <v>165</v>
      </c>
      <c r="F186" s="26">
        <v>370</v>
      </c>
      <c r="G186" s="17">
        <v>1</v>
      </c>
      <c r="H186" s="17">
        <v>15</v>
      </c>
      <c r="I186" s="17">
        <v>2</v>
      </c>
      <c r="J186" s="17">
        <f>+G186-I186+H186</f>
        <v>14</v>
      </c>
      <c r="K186" s="28">
        <f t="shared" si="10"/>
        <v>5180</v>
      </c>
    </row>
    <row r="187" spans="1:11" ht="15.75" x14ac:dyDescent="0.25">
      <c r="A187" s="23">
        <v>45930</v>
      </c>
      <c r="B187" s="23">
        <v>45932</v>
      </c>
      <c r="C187" s="24">
        <v>129</v>
      </c>
      <c r="D187" s="19" t="s">
        <v>100</v>
      </c>
      <c r="E187" s="16" t="s">
        <v>185</v>
      </c>
      <c r="F187" s="26">
        <v>185</v>
      </c>
      <c r="G187" s="17">
        <v>5</v>
      </c>
      <c r="H187" s="17">
        <v>10</v>
      </c>
      <c r="I187" s="17">
        <v>5</v>
      </c>
      <c r="J187" s="17">
        <f>+G187-I187+H187</f>
        <v>10</v>
      </c>
      <c r="K187" s="28">
        <f t="shared" si="10"/>
        <v>1850</v>
      </c>
    </row>
    <row r="188" spans="1:11" ht="15.75" x14ac:dyDescent="0.25">
      <c r="A188" s="23">
        <v>45810</v>
      </c>
      <c r="B188" s="23">
        <v>45811</v>
      </c>
      <c r="C188" s="24">
        <v>130</v>
      </c>
      <c r="D188" s="19" t="s">
        <v>99</v>
      </c>
      <c r="E188" s="16" t="s">
        <v>186</v>
      </c>
      <c r="F188" s="26">
        <v>114.56</v>
      </c>
      <c r="G188" s="17">
        <v>6</v>
      </c>
      <c r="H188" s="17">
        <v>0</v>
      </c>
      <c r="I188" s="17">
        <v>1</v>
      </c>
      <c r="J188" s="17">
        <f>+G188-I188+H188</f>
        <v>5</v>
      </c>
      <c r="K188" s="28">
        <f t="shared" si="10"/>
        <v>572.79999999999995</v>
      </c>
    </row>
    <row r="189" spans="1:11" ht="15.75" x14ac:dyDescent="0.25">
      <c r="A189" s="23">
        <v>45930</v>
      </c>
      <c r="B189" s="23">
        <v>45932</v>
      </c>
      <c r="C189" s="24">
        <v>131</v>
      </c>
      <c r="D189" s="19" t="s">
        <v>99</v>
      </c>
      <c r="E189" s="16" t="s">
        <v>187</v>
      </c>
      <c r="F189" s="26">
        <v>30.28</v>
      </c>
      <c r="G189" s="17">
        <v>3</v>
      </c>
      <c r="H189" s="17">
        <v>10</v>
      </c>
      <c r="I189" s="17">
        <v>3</v>
      </c>
      <c r="J189" s="17">
        <f t="shared" si="9"/>
        <v>10</v>
      </c>
      <c r="K189" s="28">
        <f t="shared" si="10"/>
        <v>302.8</v>
      </c>
    </row>
    <row r="190" spans="1:11" ht="15.75" x14ac:dyDescent="0.25">
      <c r="A190" s="23">
        <v>45454</v>
      </c>
      <c r="B190" s="23">
        <v>45467</v>
      </c>
      <c r="C190" s="24">
        <v>132</v>
      </c>
      <c r="D190" s="19" t="s">
        <v>99</v>
      </c>
      <c r="E190" s="16" t="s">
        <v>218</v>
      </c>
      <c r="F190" s="26">
        <v>164.34</v>
      </c>
      <c r="G190" s="17">
        <v>7</v>
      </c>
      <c r="H190" s="17">
        <v>0</v>
      </c>
      <c r="I190" s="17">
        <v>0</v>
      </c>
      <c r="J190" s="17">
        <f t="shared" si="9"/>
        <v>7</v>
      </c>
      <c r="K190" s="28">
        <f t="shared" si="10"/>
        <v>1150.3800000000001</v>
      </c>
    </row>
    <row r="191" spans="1:11" ht="15.75" x14ac:dyDescent="0.25">
      <c r="A191" s="23">
        <v>45695</v>
      </c>
      <c r="B191" s="23">
        <v>45699</v>
      </c>
      <c r="C191" s="24">
        <v>133</v>
      </c>
      <c r="D191" s="19" t="s">
        <v>99</v>
      </c>
      <c r="E191" s="16" t="s">
        <v>103</v>
      </c>
      <c r="F191" s="26">
        <v>200</v>
      </c>
      <c r="G191" s="17">
        <v>6</v>
      </c>
      <c r="H191" s="17">
        <v>0</v>
      </c>
      <c r="I191" s="17">
        <v>3</v>
      </c>
      <c r="J191" s="17">
        <f t="shared" si="9"/>
        <v>3</v>
      </c>
      <c r="K191" s="28">
        <f t="shared" si="10"/>
        <v>600</v>
      </c>
    </row>
    <row r="192" spans="1:11" ht="15.75" x14ac:dyDescent="0.25">
      <c r="A192" s="23">
        <v>45105</v>
      </c>
      <c r="B192" s="23">
        <v>45120</v>
      </c>
      <c r="C192" s="24">
        <v>134</v>
      </c>
      <c r="D192" s="19" t="s">
        <v>99</v>
      </c>
      <c r="E192" s="16" t="s">
        <v>94</v>
      </c>
      <c r="F192" s="26">
        <v>873.2</v>
      </c>
      <c r="G192" s="17">
        <v>3</v>
      </c>
      <c r="H192" s="17">
        <v>0</v>
      </c>
      <c r="I192" s="17">
        <v>1</v>
      </c>
      <c r="J192" s="17">
        <f>+G192-I192+H192</f>
        <v>2</v>
      </c>
      <c r="K192" s="28">
        <f t="shared" si="10"/>
        <v>1746.4</v>
      </c>
    </row>
    <row r="193" spans="1:11" ht="15.75" x14ac:dyDescent="0.25">
      <c r="A193" s="23">
        <v>45358</v>
      </c>
      <c r="B193" s="23">
        <v>45366</v>
      </c>
      <c r="C193" s="24">
        <v>135</v>
      </c>
      <c r="D193" s="19" t="s">
        <v>99</v>
      </c>
      <c r="E193" s="16" t="s">
        <v>77</v>
      </c>
      <c r="F193" s="26">
        <v>100</v>
      </c>
      <c r="G193" s="17">
        <v>0</v>
      </c>
      <c r="H193" s="17">
        <v>0</v>
      </c>
      <c r="I193" s="17">
        <v>0</v>
      </c>
      <c r="J193" s="17">
        <f t="shared" si="9"/>
        <v>0</v>
      </c>
      <c r="K193" s="28">
        <f t="shared" si="10"/>
        <v>0</v>
      </c>
    </row>
    <row r="194" spans="1:11" ht="15.75" x14ac:dyDescent="0.25">
      <c r="A194" s="23">
        <v>45105</v>
      </c>
      <c r="B194" s="23">
        <v>45117</v>
      </c>
      <c r="C194" s="24">
        <v>136</v>
      </c>
      <c r="D194" s="19" t="s">
        <v>99</v>
      </c>
      <c r="E194" s="16" t="s">
        <v>78</v>
      </c>
      <c r="F194" s="26">
        <v>3221.4</v>
      </c>
      <c r="G194" s="17">
        <v>0</v>
      </c>
      <c r="H194" s="17">
        <v>0</v>
      </c>
      <c r="I194" s="17">
        <v>0</v>
      </c>
      <c r="J194" s="17">
        <f t="shared" si="9"/>
        <v>0</v>
      </c>
      <c r="K194" s="28">
        <f t="shared" si="10"/>
        <v>0</v>
      </c>
    </row>
    <row r="195" spans="1:11" ht="15.75" x14ac:dyDescent="0.25">
      <c r="A195" s="23">
        <v>45695</v>
      </c>
      <c r="B195" s="23">
        <v>45699</v>
      </c>
      <c r="C195" s="24">
        <v>137</v>
      </c>
      <c r="D195" s="19" t="s">
        <v>99</v>
      </c>
      <c r="E195" s="16" t="s">
        <v>79</v>
      </c>
      <c r="F195" s="26">
        <v>84</v>
      </c>
      <c r="G195" s="17">
        <v>3</v>
      </c>
      <c r="H195" s="17">
        <v>0</v>
      </c>
      <c r="I195" s="17">
        <v>0</v>
      </c>
      <c r="J195" s="17">
        <f t="shared" si="9"/>
        <v>3</v>
      </c>
      <c r="K195" s="28">
        <f t="shared" si="10"/>
        <v>252</v>
      </c>
    </row>
    <row r="196" spans="1:11" ht="15.75" x14ac:dyDescent="0.25">
      <c r="A196" s="23">
        <v>44013</v>
      </c>
      <c r="B196" s="23">
        <v>44043</v>
      </c>
      <c r="C196" s="24">
        <v>138</v>
      </c>
      <c r="D196" s="19" t="s">
        <v>99</v>
      </c>
      <c r="E196" s="16" t="s">
        <v>80</v>
      </c>
      <c r="F196" s="26">
        <v>560</v>
      </c>
      <c r="G196" s="17">
        <v>3</v>
      </c>
      <c r="H196" s="17">
        <v>0</v>
      </c>
      <c r="I196" s="17">
        <v>0</v>
      </c>
      <c r="J196" s="17">
        <f t="shared" si="9"/>
        <v>3</v>
      </c>
      <c r="K196" s="28">
        <f t="shared" si="10"/>
        <v>1680</v>
      </c>
    </row>
    <row r="197" spans="1:11" ht="15.75" x14ac:dyDescent="0.25">
      <c r="A197" s="23">
        <v>44106</v>
      </c>
      <c r="B197" s="23">
        <v>44134</v>
      </c>
      <c r="C197" s="24">
        <v>139</v>
      </c>
      <c r="D197" s="19" t="s">
        <v>100</v>
      </c>
      <c r="E197" s="16" t="s">
        <v>81</v>
      </c>
      <c r="F197" s="26">
        <v>531</v>
      </c>
      <c r="G197" s="17">
        <v>6</v>
      </c>
      <c r="H197" s="17">
        <v>0</v>
      </c>
      <c r="I197" s="17">
        <v>1</v>
      </c>
      <c r="J197" s="17">
        <f t="shared" si="9"/>
        <v>5</v>
      </c>
      <c r="K197" s="28">
        <f t="shared" si="10"/>
        <v>2655</v>
      </c>
    </row>
    <row r="198" spans="1:11" ht="15.75" x14ac:dyDescent="0.25">
      <c r="A198" s="23">
        <v>45930</v>
      </c>
      <c r="B198" s="23">
        <v>45932</v>
      </c>
      <c r="C198" s="24">
        <v>97</v>
      </c>
      <c r="D198" s="19" t="s">
        <v>99</v>
      </c>
      <c r="E198" s="16" t="s">
        <v>82</v>
      </c>
      <c r="F198" s="26">
        <v>38.5</v>
      </c>
      <c r="G198" s="17">
        <v>21</v>
      </c>
      <c r="H198" s="17">
        <v>110</v>
      </c>
      <c r="I198" s="17">
        <v>58</v>
      </c>
      <c r="J198" s="17">
        <f t="shared" si="9"/>
        <v>73</v>
      </c>
      <c r="K198" s="28">
        <f t="shared" si="10"/>
        <v>2810.5</v>
      </c>
    </row>
    <row r="199" spans="1:11" ht="15.75" x14ac:dyDescent="0.25">
      <c r="A199" s="23">
        <v>45930</v>
      </c>
      <c r="B199" s="23">
        <v>45932</v>
      </c>
      <c r="C199" s="24">
        <v>140</v>
      </c>
      <c r="D199" s="19" t="s">
        <v>98</v>
      </c>
      <c r="E199" s="16" t="s">
        <v>83</v>
      </c>
      <c r="F199" s="26">
        <v>75</v>
      </c>
      <c r="G199" s="17">
        <v>4</v>
      </c>
      <c r="H199" s="17">
        <v>30</v>
      </c>
      <c r="I199" s="17">
        <v>8</v>
      </c>
      <c r="J199" s="17">
        <f t="shared" si="9"/>
        <v>26</v>
      </c>
      <c r="K199" s="28">
        <f t="shared" si="10"/>
        <v>1950</v>
      </c>
    </row>
    <row r="200" spans="1:11" ht="15.75" x14ac:dyDescent="0.25">
      <c r="A200" s="72">
        <v>45250</v>
      </c>
      <c r="B200" s="72">
        <v>45258</v>
      </c>
      <c r="C200" s="70">
        <v>141</v>
      </c>
      <c r="D200" s="19" t="s">
        <v>99</v>
      </c>
      <c r="E200" s="16" t="s">
        <v>84</v>
      </c>
      <c r="F200" s="53">
        <v>140</v>
      </c>
      <c r="G200" s="17">
        <v>3</v>
      </c>
      <c r="H200" s="17">
        <v>0</v>
      </c>
      <c r="I200" s="17">
        <v>0</v>
      </c>
      <c r="J200" s="17">
        <f t="shared" si="9"/>
        <v>3</v>
      </c>
      <c r="K200" s="28">
        <f t="shared" si="10"/>
        <v>420</v>
      </c>
    </row>
    <row r="201" spans="1:11" ht="16.5" thickBot="1" x14ac:dyDescent="0.3">
      <c r="A201" s="134" t="s">
        <v>85</v>
      </c>
      <c r="B201" s="135"/>
      <c r="C201" s="136"/>
      <c r="D201" s="1"/>
      <c r="E201" s="1"/>
      <c r="F201" s="52"/>
      <c r="G201" s="52"/>
      <c r="H201" s="52"/>
      <c r="I201" s="52"/>
      <c r="J201" s="52"/>
      <c r="K201" s="95">
        <f>SUM(K12:K200)</f>
        <v>1104573.0619499998</v>
      </c>
    </row>
    <row r="203" spans="1:11" ht="15.75" x14ac:dyDescent="0.25">
      <c r="A203" s="133" t="s">
        <v>88</v>
      </c>
      <c r="B203" s="133"/>
      <c r="C203" s="12"/>
      <c r="J203" s="13"/>
    </row>
    <row r="204" spans="1:11" ht="15.75" x14ac:dyDescent="0.25">
      <c r="A204" s="69"/>
      <c r="C204" s="69"/>
      <c r="J204" s="13"/>
    </row>
    <row r="205" spans="1:11" ht="15.75" x14ac:dyDescent="0.25">
      <c r="A205" s="69"/>
      <c r="C205" s="69"/>
      <c r="J205" s="13"/>
    </row>
    <row r="206" spans="1:11" ht="16.5" thickBot="1" x14ac:dyDescent="0.3">
      <c r="A206" s="13"/>
      <c r="B206" s="57"/>
      <c r="C206" s="57"/>
      <c r="E206" s="64"/>
      <c r="H206" s="66"/>
      <c r="I206" s="66"/>
      <c r="J206" s="66"/>
    </row>
    <row r="207" spans="1:11" ht="15.75" x14ac:dyDescent="0.25">
      <c r="A207" s="14"/>
      <c r="E207" s="65" t="s">
        <v>118</v>
      </c>
      <c r="F207" s="15"/>
      <c r="G207" s="15"/>
      <c r="H207" s="6"/>
      <c r="I207" s="67" t="s">
        <v>114</v>
      </c>
      <c r="J207" s="67"/>
    </row>
    <row r="208" spans="1:11" ht="15.75" x14ac:dyDescent="0.25">
      <c r="E208" s="65" t="s">
        <v>119</v>
      </c>
      <c r="F208" s="15"/>
      <c r="G208" s="15"/>
      <c r="H208" s="6"/>
      <c r="I208" s="68" t="s">
        <v>115</v>
      </c>
      <c r="J208" s="68"/>
    </row>
  </sheetData>
  <autoFilter ref="A11:K11" xr:uid="{00000000-0001-0000-0000-000000000000}"/>
  <mergeCells count="3">
    <mergeCell ref="C10:L10"/>
    <mergeCell ref="A201:C201"/>
    <mergeCell ref="A203:B203"/>
  </mergeCells>
  <pageMargins left="0.23622047244094491" right="0" top="0.74803149606299213" bottom="0.74803149606299213" header="0.31496062992125984" footer="0.31496062992125984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oct-dic-25 real listo</vt:lpstr>
      <vt:lpstr>oct-dic-25 (2)</vt:lpstr>
      <vt:lpstr>oct-dic-25 mirna</vt:lpstr>
      <vt:lpstr>Herramientas 25 </vt:lpstr>
      <vt:lpstr>enero-marzo-26 Manuel 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Yeni Liriano</cp:lastModifiedBy>
  <cp:lastPrinted>2026-01-19T14:14:35Z</cp:lastPrinted>
  <dcterms:created xsi:type="dcterms:W3CDTF">2021-09-06T18:53:32Z</dcterms:created>
  <dcterms:modified xsi:type="dcterms:W3CDTF">2026-01-19T16:34:30Z</dcterms:modified>
</cp:coreProperties>
</file>